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750" yWindow="45" windowWidth="10755" windowHeight="8130" tabRatio="815" firstSheet="4" activeTab="4"/>
  </bookViews>
  <sheets>
    <sheet name="КСС- Подобект1" sheetId="5" r:id="rId1"/>
    <sheet name="КСС- Подобект 2" sheetId="6" r:id="rId2"/>
    <sheet name="КСС- Подобект 3" sheetId="7" r:id="rId3"/>
    <sheet name="КСС- Подобект 4" sheetId="8" r:id="rId4"/>
    <sheet name="КСС- Подобект 5" sheetId="9" r:id="rId5"/>
    <sheet name="КСС- Подобект 6" sheetId="10" r:id="rId6"/>
    <sheet name="КСС-Подобект 7" sheetId="11" r:id="rId7"/>
    <sheet name="КСС- Подобект 8" sheetId="12" r:id="rId8"/>
    <sheet name="КСС Подобект 9" sheetId="13" r:id="rId9"/>
    <sheet name="КСС-Подобект 10" sheetId="14" r:id="rId10"/>
    <sheet name="КСС-Подобект 11" sheetId="15" r:id="rId11"/>
    <sheet name="КСС-Подобект 12" sheetId="16" r:id="rId12"/>
  </sheets>
  <calcPr calcId="145621"/>
</workbook>
</file>

<file path=xl/calcChain.xml><?xml version="1.0" encoding="utf-8"?>
<calcChain xmlns="http://schemas.openxmlformats.org/spreadsheetml/2006/main">
  <c r="E17" i="9" l="1"/>
  <c r="E16" i="9"/>
  <c r="E15" i="9"/>
  <c r="E13" i="9"/>
  <c r="E14" i="16" l="1"/>
  <c r="E12" i="16"/>
  <c r="E14" i="15"/>
  <c r="E12" i="15"/>
  <c r="G17" i="15"/>
  <c r="E15" i="14"/>
  <c r="E13" i="14"/>
  <c r="E14" i="13"/>
  <c r="E12" i="13"/>
  <c r="G19" i="16" l="1"/>
  <c r="G18" i="15"/>
  <c r="G19" i="15" s="1"/>
  <c r="G19" i="13" l="1"/>
  <c r="G18" i="5" l="1"/>
  <c r="E18" i="11" l="1"/>
  <c r="E17" i="11"/>
  <c r="E16" i="11"/>
  <c r="E14" i="11"/>
  <c r="E18" i="10"/>
  <c r="E17" i="10"/>
  <c r="E15" i="10"/>
  <c r="E17" i="8"/>
  <c r="E14" i="6"/>
  <c r="E17" i="5"/>
  <c r="E16" i="8"/>
  <c r="E15" i="8"/>
  <c r="E13" i="8"/>
  <c r="E16" i="7"/>
  <c r="E15" i="7"/>
  <c r="E13" i="7"/>
  <c r="E17" i="6"/>
  <c r="E16" i="6"/>
  <c r="E16" i="5"/>
  <c r="E15" i="5"/>
  <c r="E13" i="5"/>
  <c r="G16" i="12" l="1"/>
  <c r="G17" i="12" s="1"/>
  <c r="G21" i="6" l="1"/>
  <c r="G20" i="8"/>
  <c r="G21" i="11"/>
  <c r="G20" i="9"/>
  <c r="G20" i="7"/>
  <c r="G19" i="5"/>
  <c r="G20" i="5" s="1"/>
  <c r="G22" i="10" l="1"/>
</calcChain>
</file>

<file path=xl/sharedStrings.xml><?xml version="1.0" encoding="utf-8"?>
<sst xmlns="http://schemas.openxmlformats.org/spreadsheetml/2006/main" count="355" uniqueCount="92">
  <si>
    <t xml:space="preserve">КАНДИДАТ  : </t>
  </si>
  <si>
    <t>КОЛИЧЕСТВЕНО -СТОЙНОСТНА  СМЕТКА</t>
  </si>
  <si>
    <t>№</t>
  </si>
  <si>
    <t>Наименование на СМР</t>
  </si>
  <si>
    <t>мярка</t>
  </si>
  <si>
    <t xml:space="preserve">количество </t>
  </si>
  <si>
    <t>единична
 цена</t>
  </si>
  <si>
    <t xml:space="preserve">Обща
 цена </t>
  </si>
  <si>
    <t>Изкърпване на единични дупки с гореща асфалтова смес с дебелина от 4 до 6 см (вкл. ръчно изрязване , почистване ,оформяне , разлив за връзка, полагане и уплътняване )</t>
  </si>
  <si>
    <t>м2</t>
  </si>
  <si>
    <t>Заливане допирните фуги с асфалтова смес за 100 м</t>
  </si>
  <si>
    <t>100 м</t>
  </si>
  <si>
    <t>тон</t>
  </si>
  <si>
    <t>Фрезоване на асфалтова настилка</t>
  </si>
  <si>
    <t>Съставил:</t>
  </si>
  <si>
    <t>Натоварване и превоз на отпадъци</t>
  </si>
  <si>
    <t>Превоз на готовата асфалтова смес 0,16 лв./тон км</t>
  </si>
  <si>
    <t>общо:</t>
  </si>
  <si>
    <t>Сума:</t>
  </si>
  <si>
    <t>ДДС 20 %</t>
  </si>
  <si>
    <t>Крайна цена:</t>
  </si>
  <si>
    <t>количество</t>
  </si>
  <si>
    <t>ед. Цена</t>
  </si>
  <si>
    <t>общо</t>
  </si>
  <si>
    <t>Изкоп с багер над 1,20 на отвал</t>
  </si>
  <si>
    <t>м3</t>
  </si>
  <si>
    <t>Обратен насип и трамбоване  с нестандартна баластра</t>
  </si>
  <si>
    <t>Направа на канал /канавка/ по участъка от 330 м1 с армиран бетон В20 с дебелина 10 см</t>
  </si>
  <si>
    <t>сума:</t>
  </si>
  <si>
    <t>Всичко:</t>
  </si>
  <si>
    <t>100 м2</t>
  </si>
  <si>
    <t>Тънък изкоп за банкет до 20 см машинно с широчина 1,50 м</t>
  </si>
  <si>
    <r>
      <t>Асфалтобетон плътна смес за горен пласт 24 кг</t>
    </r>
    <r>
      <rPr>
        <b/>
        <sz val="11"/>
        <color theme="1"/>
        <rFont val="Times New Roman"/>
        <family val="1"/>
        <charset val="204"/>
      </rPr>
      <t>/</t>
    </r>
    <r>
      <rPr>
        <sz val="11"/>
        <color theme="1"/>
        <rFont val="Times New Roman"/>
        <family val="1"/>
        <charset val="204"/>
      </rPr>
      <t>м2/1см, /почистване разлив за връзка, доставка, полагане, уплътняване и вдички свързани с това разходи в т. ч. и транспорт/</t>
    </r>
  </si>
  <si>
    <r>
      <t>Асфалтобетон плътна смес за горен пласт 24 кг</t>
    </r>
    <r>
      <rPr>
        <b/>
        <sz val="12"/>
        <color theme="1"/>
        <rFont val="Times New Roman"/>
        <family val="1"/>
        <charset val="204"/>
      </rPr>
      <t>/</t>
    </r>
    <r>
      <rPr>
        <sz val="12"/>
        <color theme="1"/>
        <rFont val="Times New Roman"/>
        <family val="1"/>
        <charset val="204"/>
      </rPr>
      <t>м2/1см, /почистване разлив за връзка, доставка, полагане, уплътняване и вдички свързани с това разходи в т. ч. и транспорт/</t>
    </r>
  </si>
  <si>
    <r>
      <rPr>
        <b/>
        <sz val="12"/>
        <color indexed="8"/>
        <rFont val="Times New Roman"/>
        <family val="1"/>
        <charset val="204"/>
      </rPr>
      <t xml:space="preserve">ПОДОБЕКТ </t>
    </r>
    <r>
      <rPr>
        <sz val="12"/>
        <color theme="1"/>
        <rFont val="Times New Roman"/>
        <family val="1"/>
        <charset val="204"/>
      </rPr>
      <t>: Ремонт на път № РVN 2046 - / ІІІ - 118, Подем - Долна Митрополия /  - Биволаре / РVN 1042 /от км 0 + 000 до км 1 + 800</t>
    </r>
  </si>
  <si>
    <r>
      <rPr>
        <b/>
        <sz val="12"/>
        <color indexed="8"/>
        <rFont val="Times New Roman"/>
        <family val="1"/>
        <charset val="204"/>
      </rPr>
      <t xml:space="preserve">ОБЕКТ 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 xml:space="preserve">РЕМОНТ И АСФАЛТИРАНЕ НА ОБЩИНСКИ ПЪТИЩА </t>
    </r>
    <r>
      <rPr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>И УЛИЦИ НА ТЕРИТОРИЯТА НА  ОБЩИНА ДОЛНА МИТРОПОЛИЯ</t>
    </r>
    <r>
      <rPr>
        <sz val="12"/>
        <color indexed="8"/>
        <rFont val="Times New Roman"/>
        <family val="1"/>
        <charset val="204"/>
      </rPr>
      <t xml:space="preserve">
</t>
    </r>
  </si>
  <si>
    <t xml:space="preserve"> </t>
  </si>
  <si>
    <r>
      <rPr>
        <b/>
        <sz val="11"/>
        <color indexed="8"/>
        <rFont val="Times New Roman"/>
        <family val="1"/>
        <charset val="204"/>
      </rPr>
      <t xml:space="preserve">ОБЕКТ </t>
    </r>
    <r>
      <rPr>
        <sz val="11"/>
        <color theme="1"/>
        <rFont val="Times New Roman"/>
        <family val="1"/>
        <charset val="204"/>
      </rPr>
      <t xml:space="preserve">: Ремонт път № РVN 1042 - / РVN 1041 / Рибен - Божурица - Граница общ. ( Долна Митрополия - Плевен ) - Опанец / ІІІ - 3004 / от км 0+000 до км 3+470 </t>
    </r>
  </si>
  <si>
    <r>
      <rPr>
        <b/>
        <sz val="11"/>
        <color indexed="8"/>
        <rFont val="Times New Roman"/>
        <family val="1"/>
        <charset val="204"/>
      </rPr>
      <t xml:space="preserve">ОБЕКТ </t>
    </r>
    <r>
      <rPr>
        <sz val="11"/>
        <color theme="1"/>
        <rFont val="Times New Roman"/>
        <family val="1"/>
        <charset val="204"/>
      </rPr>
      <t xml:space="preserve">: Ремонт път РVN 1041 -  / ІІІ - 118, Комарево - Долна Митрополия / Подем - Рибен - ДЗС 1 май от км 0+000 до км 4+700  </t>
    </r>
  </si>
  <si>
    <r>
      <rPr>
        <b/>
        <sz val="11"/>
        <color indexed="8"/>
        <rFont val="Times New Roman"/>
        <family val="1"/>
        <charset val="204"/>
      </rPr>
      <t xml:space="preserve">ОБЕКТ </t>
    </r>
    <r>
      <rPr>
        <sz val="11"/>
        <color theme="1"/>
        <rFont val="Times New Roman"/>
        <family val="1"/>
        <charset val="204"/>
      </rPr>
      <t>: Ремонт път РVN  3049 / РVN 1045, Долна Митрополия - Горна Митрополия / - / ІІІ - 3004 / - Депо за ТБО от км 0+000 до км 1+ 100</t>
    </r>
  </si>
  <si>
    <r>
      <rPr>
        <b/>
        <sz val="11"/>
        <color indexed="8"/>
        <rFont val="Times New Roman"/>
        <family val="1"/>
        <charset val="204"/>
      </rPr>
      <t xml:space="preserve">ОБЕКТ </t>
    </r>
    <r>
      <rPr>
        <sz val="11"/>
        <color theme="1"/>
        <rFont val="Times New Roman"/>
        <family val="1"/>
        <charset val="204"/>
      </rPr>
      <t>: Ремонт път  № РVN 2043 - / ІІІ - 118, Подем - Долна Митрополия / Победа - Тръстеник / ІІІ - 3004 / от км 0 + 000 до км 7 + 000</t>
    </r>
  </si>
  <si>
    <r>
      <rPr>
        <b/>
        <sz val="11"/>
        <color indexed="8"/>
        <rFont val="Times New Roman"/>
        <family val="1"/>
        <charset val="204"/>
      </rPr>
      <t xml:space="preserve">ОБЕКТ </t>
    </r>
    <r>
      <rPr>
        <sz val="11"/>
        <color theme="1"/>
        <rFont val="Times New Roman"/>
        <family val="1"/>
        <charset val="204"/>
      </rPr>
      <t>: Ремонт път № РVN 3044 / ІІІ - 118, Подем - Долна Митрополия / - Божурица  / РVN 1042 / от км 0 + 000 до км 2 + 100</t>
    </r>
  </si>
  <si>
    <r>
      <rPr>
        <b/>
        <sz val="11"/>
        <color theme="1"/>
        <rFont val="Times New Roman"/>
        <family val="1"/>
        <charset val="204"/>
      </rPr>
      <t>ОБЕКТ</t>
    </r>
    <r>
      <rPr>
        <sz val="11"/>
        <color theme="1"/>
        <rFont val="Times New Roman"/>
        <family val="1"/>
        <charset val="204"/>
      </rPr>
      <t xml:space="preserve"> : Изграждане бетонови отводнителни канавки на път №  РVN 1020 -  / ІІ  -11/ Гиген - Искър - Граница общ. ( Гулянци - Долна Митрополия ) - Славовица - / ІІІ - 3004 / от км 9+900 до км. 9+566</t>
    </r>
  </si>
  <si>
    <t>Приложение 9-1</t>
  </si>
  <si>
    <r>
      <rPr>
        <b/>
        <sz val="11"/>
        <color indexed="8"/>
        <rFont val="Times New Roman"/>
        <family val="1"/>
        <charset val="204"/>
      </rPr>
      <t xml:space="preserve">ПОДОБЕКТ </t>
    </r>
    <r>
      <rPr>
        <sz val="11"/>
        <color theme="1"/>
        <rFont val="Times New Roman"/>
        <family val="1"/>
        <charset val="204"/>
      </rPr>
      <t xml:space="preserve">: Ремонт път № РVN 1042 - / РVN 1041 / Рибен - Божурица - Граница общ. ( Долна Митрополия - Плевен ) - Опанец / ІІІ - 3004 / от км 8+750 до км 12+000 </t>
    </r>
  </si>
  <si>
    <t>Приложение 9-2</t>
  </si>
  <si>
    <t>ВЪЗЛОЖИТЕЛ:  Община Долна Митрополия, област Плевен</t>
  </si>
  <si>
    <r>
      <rPr>
        <b/>
        <sz val="12"/>
        <color indexed="8"/>
        <rFont val="Times New Roman"/>
        <family val="1"/>
        <charset val="204"/>
      </rPr>
      <t>ВЪЗЛОЖИТЕЛ</t>
    </r>
    <r>
      <rPr>
        <sz val="12"/>
        <color theme="1"/>
        <rFont val="Times New Roman"/>
        <family val="1"/>
        <charset val="204"/>
      </rPr>
      <t>:  Община Долна Митрополия</t>
    </r>
  </si>
  <si>
    <r>
      <rPr>
        <b/>
        <sz val="11"/>
        <color indexed="8"/>
        <rFont val="Times New Roman"/>
        <family val="1"/>
        <charset val="204"/>
      </rPr>
      <t>ВЪЗЛОЖИТЕЛ</t>
    </r>
    <r>
      <rPr>
        <sz val="11"/>
        <color theme="1"/>
        <rFont val="Times New Roman"/>
        <family val="1"/>
        <charset val="204"/>
      </rPr>
      <t>:  Община Долна Митрополия</t>
    </r>
  </si>
  <si>
    <r>
      <t xml:space="preserve">ВЪЗЛОЖИТЕЛ:  </t>
    </r>
    <r>
      <rPr>
        <sz val="11"/>
        <color indexed="8"/>
        <rFont val="Times New Roman"/>
        <family val="1"/>
        <charset val="204"/>
      </rPr>
      <t>Община Долна Митрополия</t>
    </r>
  </si>
  <si>
    <t>Приложение 9-3</t>
  </si>
  <si>
    <t>Приложение 9.-4</t>
  </si>
  <si>
    <t>Приложение 9-5</t>
  </si>
  <si>
    <r>
      <t xml:space="preserve">ВЪЗЛОЖИТЕЛ: </t>
    </r>
    <r>
      <rPr>
        <sz val="11"/>
        <color indexed="8"/>
        <rFont val="Times New Roman"/>
        <family val="1"/>
        <charset val="204"/>
      </rPr>
      <t xml:space="preserve"> Община Долна Митрополия</t>
    </r>
  </si>
  <si>
    <t>Приложение 9-6</t>
  </si>
  <si>
    <t>Приложение 9-7</t>
  </si>
  <si>
    <t>Приложение 9-8</t>
  </si>
  <si>
    <t xml:space="preserve">Кандидат: </t>
  </si>
  <si>
    <t>КОЛИЧЕСТВЕНО СТОЙНОСТНА СМЕТКА</t>
  </si>
  <si>
    <t>Поз.№</t>
  </si>
  <si>
    <t>Наименование на строитално монтажните работи</t>
  </si>
  <si>
    <t>К-во</t>
  </si>
  <si>
    <t>цена</t>
  </si>
  <si>
    <t>стойност</t>
  </si>
  <si>
    <t>Фрезоване на асвалтова настилка</t>
  </si>
  <si>
    <t>Асфалтобетон -плътна смес за горен пласт 24 кг/м2/1см почистване , разлив за връзки, доставяне, полагане и уплътняване и всички свързани с това разходи в  т. ч. и транспорт</t>
  </si>
  <si>
    <t>тона</t>
  </si>
  <si>
    <t>Изкърпване на еденични дупки и деформации на настилката с гореща осфалтова смес с дебелина от 4 до 6 см - ръчно с изрязване/оформяне, полагане и уплътняване и всички свързани с това разходи без транспорт</t>
  </si>
  <si>
    <t>Транпорт на асфалтобетон</t>
  </si>
  <si>
    <t>Заливане на асвалтова фуга за 100 метра</t>
  </si>
  <si>
    <t xml:space="preserve">100 м </t>
  </si>
  <si>
    <t>Почистване около бордюри</t>
  </si>
  <si>
    <t>м1</t>
  </si>
  <si>
    <t>ДДС 20%:</t>
  </si>
  <si>
    <t>Всичко :</t>
  </si>
  <si>
    <t>Приложение 9-9</t>
  </si>
  <si>
    <r>
      <rPr>
        <b/>
        <sz val="11"/>
        <rFont val="Times New Roman"/>
        <family val="1"/>
        <charset val="204"/>
      </rPr>
      <t>Възложител</t>
    </r>
    <r>
      <rPr>
        <sz val="11"/>
        <rFont val="Times New Roman"/>
        <family val="1"/>
        <charset val="204"/>
      </rPr>
      <t>: Община Долна Митрополия</t>
    </r>
  </si>
  <si>
    <t>Наименование на строително монтажните работи</t>
  </si>
  <si>
    <t>Ед. цена</t>
  </si>
  <si>
    <t>Шифър</t>
  </si>
  <si>
    <t>Основание</t>
  </si>
  <si>
    <t>КСС</t>
  </si>
  <si>
    <r>
      <rPr>
        <b/>
        <sz val="12"/>
        <rFont val="Times New Roman"/>
        <family val="1"/>
        <charset val="204"/>
      </rPr>
      <t>Възложител</t>
    </r>
    <r>
      <rPr>
        <sz val="12"/>
        <rFont val="Times New Roman"/>
        <family val="1"/>
        <charset val="204"/>
      </rPr>
      <t>: Община Долна Митрополия</t>
    </r>
  </si>
  <si>
    <t>Приложение 9-10</t>
  </si>
  <si>
    <t>Приложение 9-11</t>
  </si>
  <si>
    <r>
      <rPr>
        <b/>
        <sz val="12"/>
        <rFont val="Times New Roman"/>
        <family val="1"/>
        <charset val="204"/>
      </rPr>
      <t>Подобект:</t>
    </r>
    <r>
      <rPr>
        <sz val="12"/>
        <rFont val="Times New Roman"/>
        <family val="1"/>
        <charset val="204"/>
      </rPr>
      <t xml:space="preserve"> “Ремонт на улица " Кочо Честименски" от ОК 82 ÷ ОК 102" в с. Ставерци, община Долна Митрополия</t>
    </r>
  </si>
  <si>
    <r>
      <rPr>
        <b/>
        <sz val="11"/>
        <rFont val="Times New Roman"/>
        <family val="1"/>
        <charset val="204"/>
      </rPr>
      <t>Подобект:</t>
    </r>
    <r>
      <rPr>
        <sz val="11"/>
        <rFont val="Times New Roman"/>
        <family val="1"/>
        <charset val="204"/>
      </rPr>
      <t xml:space="preserve"> “Ремонт на улица " Цанко Церковски" от ОК 45÷ ОК 154" в с. Ореховица, община Долна Митрополия</t>
    </r>
  </si>
  <si>
    <r>
      <rPr>
        <b/>
        <sz val="12"/>
        <rFont val="Times New Roman"/>
        <family val="1"/>
        <charset val="204"/>
      </rPr>
      <t>Подобект:</t>
    </r>
    <r>
      <rPr>
        <sz val="12"/>
        <rFont val="Times New Roman"/>
        <family val="1"/>
        <charset val="204"/>
      </rPr>
      <t xml:space="preserve"> “Ремонт на улица " Възраждане" от ОК133 ÷ ОК 147" в с. Гостиля, община Долна Митрополия</t>
    </r>
  </si>
  <si>
    <r>
      <rPr>
        <b/>
        <sz val="11"/>
        <rFont val="Times New Roman"/>
        <family val="1"/>
        <charset val="204"/>
      </rPr>
      <t>Подобект:</t>
    </r>
    <r>
      <rPr>
        <sz val="11"/>
        <rFont val="Times New Roman"/>
        <family val="1"/>
        <charset val="204"/>
      </rPr>
      <t xml:space="preserve"> “Ремонт наулица " Стара Планина" от ОК20 ÷ ОК 36" в с. Брегаре, община Долна Митрополия</t>
    </r>
  </si>
  <si>
    <t>Шифър/         основание</t>
  </si>
  <si>
    <t>Шифър/   основание</t>
  </si>
  <si>
    <t>Приложение 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</si>
</sst>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/>
    <xf numFmtId="0" fontId="3" fillId="0" borderId="0" xfId="0" applyFont="1" applyBorder="1" applyAlignment="1"/>
    <xf numFmtId="0" fontId="2" fillId="0" borderId="0" xfId="0" applyFont="1"/>
    <xf numFmtId="4" fontId="3" fillId="0" borderId="0" xfId="2" applyNumberFormat="1" applyFont="1" applyBorder="1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7" fillId="0" borderId="0" xfId="0" applyFont="1"/>
    <xf numFmtId="43" fontId="7" fillId="0" borderId="0" xfId="1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 wrapText="1"/>
    </xf>
    <xf numFmtId="44" fontId="8" fillId="0" borderId="1" xfId="2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43" fontId="11" fillId="0" borderId="0" xfId="1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right" wrapText="1"/>
    </xf>
    <xf numFmtId="44" fontId="12" fillId="0" borderId="1" xfId="2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horizontal="center" vertical="center"/>
    </xf>
    <xf numFmtId="44" fontId="8" fillId="0" borderId="0" xfId="2" applyFont="1" applyBorder="1" applyAlignment="1">
      <alignment horizontal="center" vertical="center"/>
    </xf>
    <xf numFmtId="164" fontId="7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2" fontId="8" fillId="0" borderId="1" xfId="0" applyNumberFormat="1" applyFont="1" applyBorder="1" applyAlignment="1">
      <alignment horizontal="center" vertical="center"/>
    </xf>
    <xf numFmtId="4" fontId="7" fillId="0" borderId="0" xfId="0" applyNumberFormat="1" applyFont="1"/>
    <xf numFmtId="4" fontId="7" fillId="0" borderId="0" xfId="1" applyNumberFormat="1" applyFont="1"/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8" fillId="0" borderId="0" xfId="2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/>
    </xf>
    <xf numFmtId="43" fontId="14" fillId="0" borderId="1" xfId="1" applyFont="1" applyBorder="1" applyAlignment="1">
      <alignment vertical="center" wrapText="1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quotePrefix="1" applyFont="1" applyBorder="1" applyAlignment="1">
      <alignment horizontal="center" vertical="center" wrapText="1"/>
    </xf>
    <xf numFmtId="43" fontId="13" fillId="0" borderId="1" xfId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3" fillId="0" borderId="1" xfId="0" quotePrefix="1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43" fontId="15" fillId="0" borderId="1" xfId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wrapText="1"/>
    </xf>
    <xf numFmtId="43" fontId="15" fillId="0" borderId="1" xfId="1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1" xfId="0" quotePrefix="1" applyFont="1" applyBorder="1" applyAlignment="1">
      <alignment horizontal="center" vertical="center" wrapText="1"/>
    </xf>
    <xf numFmtId="43" fontId="14" fillId="0" borderId="1" xfId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4" fillId="0" borderId="1" xfId="0" quotePrefix="1" applyFont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43" fontId="16" fillId="0" borderId="1" xfId="1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wrapText="1"/>
    </xf>
    <xf numFmtId="43" fontId="16" fillId="0" borderId="1" xfId="1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C15" sqref="C15"/>
    </sheetView>
  </sheetViews>
  <sheetFormatPr defaultRowHeight="14.25" x14ac:dyDescent="0.2"/>
  <cols>
    <col min="1" max="1" width="4.42578125" style="1" customWidth="1"/>
    <col min="2" max="2" width="13.7109375" style="1" customWidth="1"/>
    <col min="3" max="3" width="52" style="1" customWidth="1"/>
    <col min="4" max="4" width="6.7109375" style="1" bestFit="1" customWidth="1"/>
    <col min="5" max="5" width="12" style="1" bestFit="1" customWidth="1"/>
    <col min="6" max="6" width="11" style="1" customWidth="1"/>
    <col min="7" max="7" width="16.28515625" style="1" customWidth="1"/>
    <col min="8" max="16384" width="9.140625" style="1"/>
  </cols>
  <sheetData>
    <row r="1" spans="1:7" ht="16.5" customHeight="1" x14ac:dyDescent="0.25">
      <c r="G1" s="23" t="s">
        <v>43</v>
      </c>
    </row>
    <row r="2" spans="1:7" x14ac:dyDescent="0.2">
      <c r="G2" s="10"/>
    </row>
    <row r="3" spans="1:7" ht="41.25" customHeight="1" x14ac:dyDescent="0.2">
      <c r="A3" s="104" t="s">
        <v>35</v>
      </c>
      <c r="B3" s="104"/>
      <c r="C3" s="105"/>
      <c r="D3" s="105"/>
      <c r="E3" s="105"/>
      <c r="F3" s="105"/>
      <c r="G3" s="105"/>
    </row>
    <row r="4" spans="1:7" ht="29.25" customHeight="1" x14ac:dyDescent="0.25">
      <c r="A4" s="99" t="s">
        <v>34</v>
      </c>
      <c r="B4" s="99"/>
      <c r="C4" s="100"/>
      <c r="D4" s="100"/>
      <c r="E4" s="100"/>
      <c r="F4" s="100"/>
      <c r="G4" s="100"/>
    </row>
    <row r="5" spans="1:7" ht="15.75" x14ac:dyDescent="0.25">
      <c r="A5" s="101" t="s">
        <v>47</v>
      </c>
      <c r="B5" s="101"/>
      <c r="C5" s="102"/>
      <c r="D5" s="102"/>
      <c r="E5" s="102"/>
      <c r="F5" s="102"/>
      <c r="G5" s="102"/>
    </row>
    <row r="6" spans="1:7" ht="15.75" x14ac:dyDescent="0.25">
      <c r="A6" s="22" t="s">
        <v>0</v>
      </c>
      <c r="B6" s="22"/>
      <c r="C6" s="23"/>
      <c r="D6" s="23"/>
      <c r="E6" s="23"/>
      <c r="F6" s="23"/>
      <c r="G6" s="23"/>
    </row>
    <row r="7" spans="1:7" ht="15.75" x14ac:dyDescent="0.25">
      <c r="A7" s="22"/>
      <c r="B7" s="22"/>
      <c r="C7" s="23"/>
      <c r="D7" s="23"/>
      <c r="E7" s="23"/>
      <c r="F7" s="23"/>
      <c r="G7" s="23"/>
    </row>
    <row r="8" spans="1:7" ht="15.75" x14ac:dyDescent="0.25">
      <c r="A8" s="23"/>
      <c r="B8" s="23"/>
      <c r="C8" s="103" t="s">
        <v>1</v>
      </c>
      <c r="D8" s="103"/>
      <c r="E8" s="103"/>
      <c r="F8" s="103"/>
      <c r="G8" s="23"/>
    </row>
    <row r="9" spans="1:7" ht="15.75" x14ac:dyDescent="0.25">
      <c r="A9" s="23"/>
      <c r="B9" s="23"/>
      <c r="C9" s="23"/>
      <c r="D9" s="23"/>
      <c r="E9" s="23"/>
      <c r="F9" s="23"/>
      <c r="G9" s="23"/>
    </row>
    <row r="10" spans="1:7" ht="15.75" x14ac:dyDescent="0.25">
      <c r="A10" s="23"/>
      <c r="B10" s="23"/>
      <c r="C10" s="23"/>
      <c r="D10" s="23"/>
      <c r="E10" s="23"/>
      <c r="F10" s="23"/>
      <c r="G10" s="24"/>
    </row>
    <row r="11" spans="1:7" ht="28.5" x14ac:dyDescent="0.2">
      <c r="A11" s="14" t="s">
        <v>2</v>
      </c>
      <c r="B11" s="76" t="s">
        <v>90</v>
      </c>
      <c r="C11" s="14" t="s">
        <v>3</v>
      </c>
      <c r="D11" s="14" t="s">
        <v>4</v>
      </c>
      <c r="E11" s="14" t="s">
        <v>5</v>
      </c>
      <c r="F11" s="15" t="s">
        <v>6</v>
      </c>
      <c r="G11" s="15" t="s">
        <v>7</v>
      </c>
    </row>
    <row r="12" spans="1:7" ht="63" x14ac:dyDescent="0.25">
      <c r="A12" s="25">
        <v>1</v>
      </c>
      <c r="B12" s="25"/>
      <c r="C12" s="26" t="s">
        <v>8</v>
      </c>
      <c r="D12" s="25" t="s">
        <v>9</v>
      </c>
      <c r="E12" s="27">
        <v>142</v>
      </c>
      <c r="F12" s="27"/>
      <c r="G12" s="27"/>
    </row>
    <row r="13" spans="1:7" ht="15.75" x14ac:dyDescent="0.25">
      <c r="A13" s="25">
        <v>2</v>
      </c>
      <c r="B13" s="25"/>
      <c r="C13" s="26" t="s">
        <v>16</v>
      </c>
      <c r="D13" s="25" t="s">
        <v>12</v>
      </c>
      <c r="E13" s="27">
        <f>E12*0.144</f>
        <v>20.447999999999997</v>
      </c>
      <c r="F13" s="27"/>
      <c r="G13" s="27"/>
    </row>
    <row r="14" spans="1:7" ht="15.75" x14ac:dyDescent="0.25">
      <c r="A14" s="25">
        <v>3</v>
      </c>
      <c r="B14" s="25"/>
      <c r="C14" s="26" t="s">
        <v>13</v>
      </c>
      <c r="D14" s="25" t="s">
        <v>9</v>
      </c>
      <c r="E14" s="27">
        <v>485</v>
      </c>
      <c r="F14" s="27"/>
      <c r="G14" s="27"/>
    </row>
    <row r="15" spans="1:7" ht="63" x14ac:dyDescent="0.25">
      <c r="A15" s="25">
        <v>4</v>
      </c>
      <c r="B15" s="25"/>
      <c r="C15" s="26" t="s">
        <v>33</v>
      </c>
      <c r="D15" s="25" t="s">
        <v>12</v>
      </c>
      <c r="E15" s="27">
        <f>E14*0.096</f>
        <v>46.56</v>
      </c>
      <c r="F15" s="27"/>
      <c r="G15" s="27"/>
    </row>
    <row r="16" spans="1:7" ht="31.5" x14ac:dyDescent="0.25">
      <c r="A16" s="25">
        <v>5</v>
      </c>
      <c r="B16" s="25"/>
      <c r="C16" s="26" t="s">
        <v>10</v>
      </c>
      <c r="D16" s="25" t="s">
        <v>11</v>
      </c>
      <c r="E16" s="27">
        <f>(E14+E12)*2/100</f>
        <v>12.54</v>
      </c>
      <c r="F16" s="27"/>
      <c r="G16" s="27"/>
    </row>
    <row r="17" spans="1:9" ht="15.75" x14ac:dyDescent="0.25">
      <c r="A17" s="25">
        <v>6</v>
      </c>
      <c r="B17" s="25"/>
      <c r="C17" s="26" t="s">
        <v>15</v>
      </c>
      <c r="D17" s="25" t="s">
        <v>12</v>
      </c>
      <c r="E17" s="27">
        <f>(E14)*0.096</f>
        <v>46.56</v>
      </c>
      <c r="F17" s="27"/>
      <c r="G17" s="27"/>
    </row>
    <row r="18" spans="1:9" ht="15.75" x14ac:dyDescent="0.25">
      <c r="A18" s="25"/>
      <c r="B18" s="25"/>
      <c r="C18" s="28" t="s">
        <v>18</v>
      </c>
      <c r="D18" s="25"/>
      <c r="E18" s="27"/>
      <c r="F18" s="27"/>
      <c r="G18" s="27">
        <f>SUM(G12:G17)</f>
        <v>0</v>
      </c>
    </row>
    <row r="19" spans="1:9" ht="15.75" x14ac:dyDescent="0.25">
      <c r="A19" s="25"/>
      <c r="B19" s="25"/>
      <c r="C19" s="28" t="s">
        <v>19</v>
      </c>
      <c r="D19" s="25"/>
      <c r="E19" s="27"/>
      <c r="F19" s="27"/>
      <c r="G19" s="27">
        <f>G18*0.2</f>
        <v>0</v>
      </c>
    </row>
    <row r="20" spans="1:9" ht="15.75" x14ac:dyDescent="0.25">
      <c r="A20" s="25"/>
      <c r="B20" s="25"/>
      <c r="C20" s="28" t="s">
        <v>20</v>
      </c>
      <c r="D20" s="25"/>
      <c r="E20" s="27"/>
      <c r="F20" s="27"/>
      <c r="G20" s="29">
        <f>SUM(G18:G19)</f>
        <v>0</v>
      </c>
    </row>
    <row r="21" spans="1:9" ht="15.75" x14ac:dyDescent="0.25">
      <c r="A21" s="23"/>
      <c r="B21" s="23"/>
      <c r="C21" s="23"/>
      <c r="D21" s="23"/>
      <c r="E21" s="30"/>
      <c r="F21" s="30"/>
      <c r="G21" s="30"/>
    </row>
    <row r="22" spans="1:9" ht="15.75" x14ac:dyDescent="0.25">
      <c r="A22" s="23"/>
      <c r="B22" s="23"/>
      <c r="C22" s="23" t="s">
        <v>14</v>
      </c>
      <c r="D22" s="23"/>
      <c r="E22" s="30"/>
      <c r="F22" s="30"/>
      <c r="G22" s="30"/>
    </row>
    <row r="23" spans="1:9" x14ac:dyDescent="0.2">
      <c r="E23" s="5"/>
      <c r="F23" s="5"/>
      <c r="G23" s="5"/>
      <c r="I23" s="10" t="s">
        <v>36</v>
      </c>
    </row>
    <row r="24" spans="1:9" x14ac:dyDescent="0.2">
      <c r="C24" s="10" t="s">
        <v>36</v>
      </c>
    </row>
  </sheetData>
  <mergeCells count="4">
    <mergeCell ref="A4:G4"/>
    <mergeCell ref="A5:G5"/>
    <mergeCell ref="C8:F8"/>
    <mergeCell ref="A3:G3"/>
  </mergeCells>
  <pageMargins left="0.7" right="0.7" top="0.75" bottom="0.75" header="0.3" footer="0.3"/>
  <pageSetup scale="67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G13" sqref="G13"/>
    </sheetView>
  </sheetViews>
  <sheetFormatPr defaultRowHeight="15" x14ac:dyDescent="0.25"/>
  <cols>
    <col min="1" max="1" width="5.5703125" customWidth="1"/>
    <col min="2" max="2" width="11.85546875" customWidth="1"/>
    <col min="3" max="3" width="37.7109375" customWidth="1"/>
    <col min="5" max="5" width="13.42578125" customWidth="1"/>
    <col min="7" max="7" width="14.28515625" customWidth="1"/>
  </cols>
  <sheetData>
    <row r="1" spans="1:7" x14ac:dyDescent="0.25">
      <c r="A1" s="1"/>
      <c r="B1" s="1"/>
      <c r="C1" s="3"/>
      <c r="D1" s="4"/>
      <c r="E1" s="1"/>
      <c r="F1" s="1"/>
      <c r="G1" s="12" t="s">
        <v>83</v>
      </c>
    </row>
    <row r="2" spans="1:7" ht="34.5" customHeight="1" x14ac:dyDescent="0.25">
      <c r="A2" s="104" t="s">
        <v>35</v>
      </c>
      <c r="B2" s="104"/>
      <c r="C2" s="105"/>
      <c r="D2" s="105"/>
      <c r="E2" s="105"/>
      <c r="F2" s="105"/>
      <c r="G2" s="105"/>
    </row>
    <row r="3" spans="1:7" ht="15.75" x14ac:dyDescent="0.25">
      <c r="A3" s="123"/>
      <c r="B3" s="123"/>
      <c r="C3" s="123"/>
      <c r="D3" s="123"/>
      <c r="E3" s="123"/>
      <c r="F3" s="123"/>
      <c r="G3" s="123"/>
    </row>
    <row r="4" spans="1:7" ht="29.25" customHeight="1" x14ac:dyDescent="0.25">
      <c r="A4" s="123" t="s">
        <v>87</v>
      </c>
      <c r="B4" s="123"/>
      <c r="C4" s="123"/>
      <c r="D4" s="123"/>
      <c r="E4" s="123"/>
      <c r="F4" s="123"/>
      <c r="G4" s="123"/>
    </row>
    <row r="5" spans="1:7" ht="15.75" x14ac:dyDescent="0.25">
      <c r="A5" s="124" t="s">
        <v>82</v>
      </c>
      <c r="B5" s="124"/>
      <c r="C5" s="124"/>
      <c r="D5" s="124"/>
      <c r="E5" s="124"/>
      <c r="F5" s="124"/>
      <c r="G5" s="124"/>
    </row>
    <row r="6" spans="1:7" ht="15.75" x14ac:dyDescent="0.25">
      <c r="A6" s="125" t="s">
        <v>57</v>
      </c>
      <c r="B6" s="125"/>
      <c r="C6" s="125"/>
      <c r="D6" s="125"/>
      <c r="E6" s="125"/>
      <c r="F6" s="125"/>
      <c r="G6" s="125"/>
    </row>
    <row r="7" spans="1:7" ht="15.75" x14ac:dyDescent="0.25">
      <c r="A7" s="77"/>
      <c r="B7" s="77"/>
      <c r="C7" s="77"/>
      <c r="D7" s="77"/>
      <c r="E7" s="77"/>
      <c r="F7" s="77"/>
      <c r="G7" s="77"/>
    </row>
    <row r="8" spans="1:7" ht="15.75" x14ac:dyDescent="0.25">
      <c r="A8" s="119" t="s">
        <v>58</v>
      </c>
      <c r="B8" s="119"/>
      <c r="C8" s="119"/>
      <c r="D8" s="119"/>
      <c r="E8" s="119"/>
      <c r="F8" s="119"/>
      <c r="G8" s="119"/>
    </row>
    <row r="9" spans="1:7" ht="15.75" x14ac:dyDescent="0.25">
      <c r="A9" s="78"/>
      <c r="B9" s="78"/>
      <c r="C9" s="79"/>
      <c r="D9" s="79"/>
      <c r="E9" s="79"/>
      <c r="F9" s="79"/>
      <c r="G9" s="78"/>
    </row>
    <row r="10" spans="1:7" x14ac:dyDescent="0.25">
      <c r="A10" s="120" t="s">
        <v>59</v>
      </c>
      <c r="B10" s="75" t="s">
        <v>79</v>
      </c>
      <c r="C10" s="120" t="s">
        <v>77</v>
      </c>
      <c r="D10" s="120" t="s">
        <v>4</v>
      </c>
      <c r="E10" s="122" t="s">
        <v>61</v>
      </c>
      <c r="F10" s="122" t="s">
        <v>62</v>
      </c>
      <c r="G10" s="122" t="s">
        <v>63</v>
      </c>
    </row>
    <row r="11" spans="1:7" ht="28.5" x14ac:dyDescent="0.25">
      <c r="A11" s="121"/>
      <c r="B11" s="76" t="s">
        <v>80</v>
      </c>
      <c r="C11" s="121"/>
      <c r="D11" s="121"/>
      <c r="E11" s="122"/>
      <c r="F11" s="122"/>
      <c r="G11" s="122"/>
    </row>
    <row r="12" spans="1:7" ht="15.75" x14ac:dyDescent="0.25">
      <c r="A12" s="55">
        <v>1</v>
      </c>
      <c r="B12" s="55"/>
      <c r="C12" s="80" t="s">
        <v>64</v>
      </c>
      <c r="D12" s="81" t="s">
        <v>9</v>
      </c>
      <c r="E12" s="82">
        <v>345</v>
      </c>
      <c r="F12" s="82"/>
      <c r="G12" s="82"/>
    </row>
    <row r="13" spans="1:7" ht="94.5" x14ac:dyDescent="0.25">
      <c r="A13" s="55">
        <v>2</v>
      </c>
      <c r="B13" s="55"/>
      <c r="C13" s="83" t="s">
        <v>65</v>
      </c>
      <c r="D13" s="81" t="s">
        <v>66</v>
      </c>
      <c r="E13" s="84">
        <f>E12*4*0.024</f>
        <v>33.119999999999997</v>
      </c>
      <c r="F13" s="84"/>
      <c r="G13" s="82"/>
    </row>
    <row r="14" spans="1:7" ht="110.25" x14ac:dyDescent="0.25">
      <c r="A14" s="55">
        <v>3</v>
      </c>
      <c r="B14" s="95"/>
      <c r="C14" s="85" t="s">
        <v>67</v>
      </c>
      <c r="D14" s="81" t="s">
        <v>9</v>
      </c>
      <c r="E14" s="84">
        <v>130</v>
      </c>
      <c r="F14" s="84"/>
      <c r="G14" s="82"/>
    </row>
    <row r="15" spans="1:7" ht="15.75" x14ac:dyDescent="0.25">
      <c r="A15" s="55">
        <v>4</v>
      </c>
      <c r="B15" s="55"/>
      <c r="C15" s="86" t="s">
        <v>68</v>
      </c>
      <c r="D15" s="81" t="s">
        <v>66</v>
      </c>
      <c r="E15" s="84">
        <f>E14*6*24/1000</f>
        <v>18.72</v>
      </c>
      <c r="F15" s="84"/>
      <c r="G15" s="82"/>
    </row>
    <row r="16" spans="1:7" ht="31.5" x14ac:dyDescent="0.25">
      <c r="A16" s="55">
        <v>5</v>
      </c>
      <c r="B16" s="55"/>
      <c r="C16" s="86" t="s">
        <v>69</v>
      </c>
      <c r="D16" s="81" t="s">
        <v>70</v>
      </c>
      <c r="E16" s="84">
        <v>3</v>
      </c>
      <c r="F16" s="84"/>
      <c r="G16" s="82"/>
    </row>
    <row r="17" spans="1:7" ht="15.75" x14ac:dyDescent="0.25">
      <c r="A17" s="55">
        <v>6</v>
      </c>
      <c r="B17" s="55"/>
      <c r="C17" s="86" t="s">
        <v>71</v>
      </c>
      <c r="D17" s="81" t="s">
        <v>72</v>
      </c>
      <c r="E17" s="84">
        <v>400</v>
      </c>
      <c r="F17" s="84"/>
      <c r="G17" s="82"/>
    </row>
    <row r="18" spans="1:7" ht="15.75" x14ac:dyDescent="0.25">
      <c r="A18" s="87"/>
      <c r="B18" s="87"/>
      <c r="C18" s="88" t="s">
        <v>28</v>
      </c>
      <c r="D18" s="89"/>
      <c r="E18" s="90"/>
      <c r="F18" s="90"/>
      <c r="G18" s="90"/>
    </row>
    <row r="19" spans="1:7" ht="15.75" x14ac:dyDescent="0.25">
      <c r="A19" s="87"/>
      <c r="B19" s="87"/>
      <c r="C19" s="91" t="s">
        <v>73</v>
      </c>
      <c r="D19" s="89"/>
      <c r="E19" s="90"/>
      <c r="F19" s="90"/>
      <c r="G19" s="90"/>
    </row>
    <row r="20" spans="1:7" ht="15.75" x14ac:dyDescent="0.25">
      <c r="A20" s="87"/>
      <c r="B20" s="87"/>
      <c r="C20" s="91" t="s">
        <v>74</v>
      </c>
      <c r="D20" s="89"/>
      <c r="E20" s="92"/>
      <c r="F20" s="92"/>
      <c r="G20" s="90"/>
    </row>
    <row r="23" spans="1:7" x14ac:dyDescent="0.25">
      <c r="C23" s="12" t="s">
        <v>14</v>
      </c>
    </row>
  </sheetData>
  <mergeCells count="12">
    <mergeCell ref="A3:G3"/>
    <mergeCell ref="A2:G2"/>
    <mergeCell ref="A4:G4"/>
    <mergeCell ref="A5:G5"/>
    <mergeCell ref="A6:G6"/>
    <mergeCell ref="A8:G8"/>
    <mergeCell ref="A10:A11"/>
    <mergeCell ref="C10:C11"/>
    <mergeCell ref="D10:D11"/>
    <mergeCell ref="E10:E11"/>
    <mergeCell ref="F10:F11"/>
    <mergeCell ref="G10:G11"/>
  </mergeCells>
  <pageMargins left="0.7" right="0.7" top="0.75" bottom="0.75" header="0.3" footer="0.3"/>
  <pageSetup scale="81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C6" sqref="C6"/>
    </sheetView>
  </sheetViews>
  <sheetFormatPr defaultRowHeight="15" x14ac:dyDescent="0.25"/>
  <cols>
    <col min="1" max="1" width="5.7109375" customWidth="1"/>
    <col min="2" max="2" width="12.5703125" customWidth="1"/>
    <col min="3" max="3" width="35" customWidth="1"/>
    <col min="5" max="5" width="12.7109375" customWidth="1"/>
    <col min="6" max="6" width="12.85546875" customWidth="1"/>
    <col min="7" max="7" width="11.85546875" customWidth="1"/>
  </cols>
  <sheetData>
    <row r="1" spans="1:7" x14ac:dyDescent="0.25">
      <c r="A1" s="1"/>
      <c r="B1" s="1"/>
      <c r="C1" s="3"/>
      <c r="D1" s="4"/>
      <c r="E1" s="1"/>
      <c r="F1" s="1"/>
      <c r="G1" s="12" t="s">
        <v>84</v>
      </c>
    </row>
    <row r="2" spans="1:7" ht="41.25" customHeight="1" x14ac:dyDescent="0.25">
      <c r="A2" s="104" t="s">
        <v>35</v>
      </c>
      <c r="B2" s="104"/>
      <c r="C2" s="105"/>
      <c r="D2" s="105"/>
      <c r="E2" s="105"/>
      <c r="F2" s="105"/>
      <c r="G2" s="105"/>
    </row>
    <row r="3" spans="1:7" ht="28.5" customHeight="1" x14ac:dyDescent="0.25">
      <c r="A3" s="115" t="s">
        <v>86</v>
      </c>
      <c r="B3" s="115"/>
      <c r="C3" s="115"/>
      <c r="D3" s="115"/>
      <c r="E3" s="115"/>
      <c r="F3" s="115"/>
      <c r="G3" s="115"/>
    </row>
    <row r="4" spans="1:7" x14ac:dyDescent="0.25">
      <c r="A4" s="116" t="s">
        <v>76</v>
      </c>
      <c r="B4" s="116"/>
      <c r="C4" s="116"/>
      <c r="D4" s="116"/>
      <c r="E4" s="116"/>
      <c r="F4" s="116"/>
      <c r="G4" s="116"/>
    </row>
    <row r="5" spans="1:7" x14ac:dyDescent="0.25">
      <c r="A5" s="117" t="s">
        <v>57</v>
      </c>
      <c r="B5" s="117"/>
      <c r="C5" s="117"/>
      <c r="D5" s="117"/>
      <c r="E5" s="117"/>
      <c r="F5" s="117"/>
      <c r="G5" s="117"/>
    </row>
    <row r="6" spans="1:7" x14ac:dyDescent="0.25">
      <c r="A6" s="58"/>
      <c r="B6" s="58"/>
      <c r="C6" s="58"/>
      <c r="D6" s="58"/>
      <c r="E6" s="58"/>
      <c r="F6" s="58"/>
      <c r="G6" s="58"/>
    </row>
    <row r="7" spans="1:7" x14ac:dyDescent="0.25">
      <c r="A7" s="118" t="s">
        <v>58</v>
      </c>
      <c r="B7" s="118"/>
      <c r="C7" s="118"/>
      <c r="D7" s="118"/>
      <c r="E7" s="118"/>
      <c r="F7" s="118"/>
      <c r="G7" s="118"/>
    </row>
    <row r="8" spans="1:7" x14ac:dyDescent="0.25">
      <c r="A8" s="59"/>
      <c r="B8" s="59"/>
      <c r="C8" s="60"/>
      <c r="D8" s="60"/>
      <c r="E8" s="60"/>
      <c r="F8" s="60"/>
      <c r="G8" s="59"/>
    </row>
    <row r="9" spans="1:7" x14ac:dyDescent="0.25">
      <c r="A9" s="113" t="s">
        <v>59</v>
      </c>
      <c r="B9" s="75" t="s">
        <v>79</v>
      </c>
      <c r="C9" s="113" t="s">
        <v>77</v>
      </c>
      <c r="D9" s="113" t="s">
        <v>4</v>
      </c>
      <c r="E9" s="126" t="s">
        <v>61</v>
      </c>
      <c r="F9" s="126" t="s">
        <v>62</v>
      </c>
      <c r="G9" s="126" t="s">
        <v>63</v>
      </c>
    </row>
    <row r="10" spans="1:7" x14ac:dyDescent="0.25">
      <c r="A10" s="114"/>
      <c r="B10" s="76" t="s">
        <v>80</v>
      </c>
      <c r="C10" s="114"/>
      <c r="D10" s="114"/>
      <c r="E10" s="126"/>
      <c r="F10" s="126"/>
      <c r="G10" s="126"/>
    </row>
    <row r="11" spans="1:7" x14ac:dyDescent="0.25">
      <c r="A11" s="61">
        <v>1</v>
      </c>
      <c r="B11" s="61"/>
      <c r="C11" s="62" t="s">
        <v>64</v>
      </c>
      <c r="D11" s="63" t="s">
        <v>9</v>
      </c>
      <c r="E11" s="64">
        <v>590</v>
      </c>
      <c r="F11" s="64"/>
      <c r="G11" s="64"/>
    </row>
    <row r="12" spans="1:7" ht="90" x14ac:dyDescent="0.25">
      <c r="A12" s="61">
        <v>2</v>
      </c>
      <c r="B12" s="61"/>
      <c r="C12" s="65" t="s">
        <v>65</v>
      </c>
      <c r="D12" s="63" t="s">
        <v>66</v>
      </c>
      <c r="E12" s="66">
        <f>E11*4*0.024</f>
        <v>56.64</v>
      </c>
      <c r="F12" s="66"/>
      <c r="G12" s="64"/>
    </row>
    <row r="13" spans="1:7" ht="105" x14ac:dyDescent="0.25">
      <c r="A13" s="61">
        <v>3</v>
      </c>
      <c r="B13" s="96"/>
      <c r="C13" s="67" t="s">
        <v>67</v>
      </c>
      <c r="D13" s="63" t="s">
        <v>9</v>
      </c>
      <c r="E13" s="66">
        <v>130</v>
      </c>
      <c r="F13" s="66"/>
      <c r="G13" s="64"/>
    </row>
    <row r="14" spans="1:7" x14ac:dyDescent="0.25">
      <c r="A14" s="61">
        <v>4</v>
      </c>
      <c r="B14" s="61"/>
      <c r="C14" s="68" t="s">
        <v>68</v>
      </c>
      <c r="D14" s="63" t="s">
        <v>66</v>
      </c>
      <c r="E14" s="66">
        <f>E13*6*24/1000</f>
        <v>18.72</v>
      </c>
      <c r="F14" s="66"/>
      <c r="G14" s="64"/>
    </row>
    <row r="15" spans="1:7" ht="30" x14ac:dyDescent="0.25">
      <c r="A15" s="61">
        <v>5</v>
      </c>
      <c r="B15" s="61"/>
      <c r="C15" s="68" t="s">
        <v>69</v>
      </c>
      <c r="D15" s="63" t="s">
        <v>70</v>
      </c>
      <c r="E15" s="66">
        <v>8.5</v>
      </c>
      <c r="F15" s="66"/>
      <c r="G15" s="64"/>
    </row>
    <row r="16" spans="1:7" x14ac:dyDescent="0.25">
      <c r="A16" s="61">
        <v>6</v>
      </c>
      <c r="B16" s="61"/>
      <c r="C16" s="68" t="s">
        <v>71</v>
      </c>
      <c r="D16" s="63" t="s">
        <v>72</v>
      </c>
      <c r="E16" s="66">
        <v>1200</v>
      </c>
      <c r="F16" s="66"/>
      <c r="G16" s="64"/>
    </row>
    <row r="17" spans="1:7" x14ac:dyDescent="0.25">
      <c r="A17" s="69"/>
      <c r="B17" s="69"/>
      <c r="C17" s="70" t="s">
        <v>28</v>
      </c>
      <c r="D17" s="71"/>
      <c r="E17" s="72"/>
      <c r="F17" s="72"/>
      <c r="G17" s="72">
        <f>SUM(G11:G16)</f>
        <v>0</v>
      </c>
    </row>
    <row r="18" spans="1:7" x14ac:dyDescent="0.25">
      <c r="A18" s="69"/>
      <c r="B18" s="69"/>
      <c r="C18" s="73" t="s">
        <v>73</v>
      </c>
      <c r="D18" s="71"/>
      <c r="E18" s="72"/>
      <c r="F18" s="72"/>
      <c r="G18" s="72">
        <f>SUM(G17*0.2)</f>
        <v>0</v>
      </c>
    </row>
    <row r="19" spans="1:7" x14ac:dyDescent="0.25">
      <c r="A19" s="69"/>
      <c r="B19" s="69"/>
      <c r="C19" s="73" t="s">
        <v>74</v>
      </c>
      <c r="D19" s="71"/>
      <c r="E19" s="74"/>
      <c r="F19" s="74"/>
      <c r="G19" s="72">
        <f>SUM(G17:G18)</f>
        <v>0</v>
      </c>
    </row>
    <row r="22" spans="1:7" x14ac:dyDescent="0.25">
      <c r="C22" s="12" t="s">
        <v>14</v>
      </c>
    </row>
  </sheetData>
  <mergeCells count="11">
    <mergeCell ref="A2:G2"/>
    <mergeCell ref="A3:G3"/>
    <mergeCell ref="A4:G4"/>
    <mergeCell ref="A5:G5"/>
    <mergeCell ref="A7:G7"/>
    <mergeCell ref="G9:G10"/>
    <mergeCell ref="A9:A10"/>
    <mergeCell ref="C9:C10"/>
    <mergeCell ref="D9:D10"/>
    <mergeCell ref="E9:E10"/>
    <mergeCell ref="F9:F10"/>
  </mergeCells>
  <pageMargins left="0.7" right="0.7" top="0.75" bottom="0.75" header="0.3" footer="0.3"/>
  <pageSetup scale="8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opLeftCell="A7" workbookViewId="0">
      <selection activeCell="G12" sqref="G12"/>
    </sheetView>
  </sheetViews>
  <sheetFormatPr defaultRowHeight="15" x14ac:dyDescent="0.25"/>
  <cols>
    <col min="1" max="1" width="5.7109375" customWidth="1"/>
    <col min="2" max="2" width="13" customWidth="1"/>
    <col min="3" max="3" width="32.42578125" customWidth="1"/>
    <col min="5" max="5" width="13.5703125" customWidth="1"/>
    <col min="6" max="6" width="13" customWidth="1"/>
    <col min="7" max="7" width="12.7109375" customWidth="1"/>
  </cols>
  <sheetData>
    <row r="1" spans="1:8" x14ac:dyDescent="0.25">
      <c r="A1" s="1"/>
      <c r="B1" s="1"/>
      <c r="C1" s="1"/>
      <c r="D1" s="3"/>
      <c r="E1" s="4"/>
      <c r="F1" s="1"/>
      <c r="G1" s="12" t="s">
        <v>91</v>
      </c>
    </row>
    <row r="2" spans="1:8" ht="33.75" customHeight="1" x14ac:dyDescent="0.25">
      <c r="A2" s="104" t="s">
        <v>35</v>
      </c>
      <c r="B2" s="104"/>
      <c r="C2" s="104"/>
      <c r="D2" s="105"/>
      <c r="E2" s="105"/>
      <c r="F2" s="105"/>
      <c r="G2" s="105"/>
      <c r="H2" s="105"/>
    </row>
    <row r="3" spans="1:8" ht="28.5" customHeight="1" x14ac:dyDescent="0.25">
      <c r="A3" s="123" t="s">
        <v>85</v>
      </c>
      <c r="B3" s="123"/>
      <c r="C3" s="123"/>
      <c r="D3" s="123"/>
      <c r="E3" s="123"/>
      <c r="F3" s="123"/>
      <c r="G3" s="123"/>
    </row>
    <row r="4" spans="1:8" ht="15.75" x14ac:dyDescent="0.25">
      <c r="A4" s="124" t="s">
        <v>82</v>
      </c>
      <c r="B4" s="124"/>
      <c r="C4" s="124"/>
      <c r="D4" s="124"/>
      <c r="E4" s="124"/>
      <c r="F4" s="124"/>
      <c r="G4" s="124"/>
    </row>
    <row r="5" spans="1:8" ht="15.75" x14ac:dyDescent="0.25">
      <c r="A5" s="125" t="s">
        <v>57</v>
      </c>
      <c r="B5" s="125"/>
      <c r="C5" s="125"/>
      <c r="D5" s="125"/>
      <c r="E5" s="125"/>
      <c r="F5" s="125"/>
      <c r="G5" s="125"/>
    </row>
    <row r="6" spans="1:8" ht="15.75" x14ac:dyDescent="0.25">
      <c r="A6" s="77"/>
      <c r="B6" s="77"/>
      <c r="C6" s="77"/>
      <c r="D6" s="77"/>
      <c r="E6" s="77"/>
      <c r="F6" s="77"/>
      <c r="G6" s="77"/>
    </row>
    <row r="7" spans="1:8" ht="15.75" x14ac:dyDescent="0.25">
      <c r="A7" s="119" t="s">
        <v>58</v>
      </c>
      <c r="B7" s="119"/>
      <c r="C7" s="119"/>
      <c r="D7" s="119"/>
      <c r="E7" s="119"/>
      <c r="F7" s="119"/>
      <c r="G7" s="119"/>
    </row>
    <row r="8" spans="1:8" ht="15.75" x14ac:dyDescent="0.25">
      <c r="A8" s="78"/>
      <c r="B8" s="78"/>
      <c r="C8" s="79"/>
      <c r="D8" s="79"/>
      <c r="E8" s="79"/>
      <c r="F8" s="79"/>
      <c r="G8" s="78"/>
    </row>
    <row r="9" spans="1:8" x14ac:dyDescent="0.25">
      <c r="A9" s="120" t="s">
        <v>59</v>
      </c>
      <c r="B9" s="75" t="s">
        <v>79</v>
      </c>
      <c r="C9" s="120" t="s">
        <v>60</v>
      </c>
      <c r="D9" s="120" t="s">
        <v>4</v>
      </c>
      <c r="E9" s="120" t="s">
        <v>61</v>
      </c>
      <c r="F9" s="120" t="s">
        <v>62</v>
      </c>
      <c r="G9" s="120" t="s">
        <v>63</v>
      </c>
    </row>
    <row r="10" spans="1:8" x14ac:dyDescent="0.25">
      <c r="A10" s="121"/>
      <c r="B10" s="76" t="s">
        <v>80</v>
      </c>
      <c r="C10" s="121"/>
      <c r="D10" s="121"/>
      <c r="E10" s="121"/>
      <c r="F10" s="121"/>
      <c r="G10" s="121"/>
    </row>
    <row r="11" spans="1:8" ht="31.5" x14ac:dyDescent="0.25">
      <c r="A11" s="55">
        <v>1</v>
      </c>
      <c r="B11" s="55"/>
      <c r="C11" s="80" t="s">
        <v>64</v>
      </c>
      <c r="D11" s="81" t="s">
        <v>9</v>
      </c>
      <c r="E11" s="82">
        <v>600</v>
      </c>
      <c r="F11" s="82"/>
      <c r="G11" s="82"/>
    </row>
    <row r="12" spans="1:8" ht="110.25" x14ac:dyDescent="0.25">
      <c r="A12" s="55">
        <v>2</v>
      </c>
      <c r="B12" s="55"/>
      <c r="C12" s="83" t="s">
        <v>65</v>
      </c>
      <c r="D12" s="81" t="s">
        <v>66</v>
      </c>
      <c r="E12" s="84">
        <f>E11*4*0.024</f>
        <v>57.6</v>
      </c>
      <c r="F12" s="84"/>
      <c r="G12" s="82"/>
    </row>
    <row r="13" spans="1:8" ht="126" x14ac:dyDescent="0.25">
      <c r="A13" s="55">
        <v>3</v>
      </c>
      <c r="B13" s="94"/>
      <c r="C13" s="85" t="s">
        <v>67</v>
      </c>
      <c r="D13" s="81" t="s">
        <v>9</v>
      </c>
      <c r="E13" s="84">
        <v>130</v>
      </c>
      <c r="F13" s="84"/>
      <c r="G13" s="82"/>
    </row>
    <row r="14" spans="1:8" ht="15.75" x14ac:dyDescent="0.25">
      <c r="A14" s="55">
        <v>4</v>
      </c>
      <c r="B14" s="55"/>
      <c r="C14" s="86" t="s">
        <v>68</v>
      </c>
      <c r="D14" s="81" t="s">
        <v>66</v>
      </c>
      <c r="E14" s="84">
        <f>E13*6*24/1000</f>
        <v>18.72</v>
      </c>
      <c r="F14" s="84"/>
      <c r="G14" s="82"/>
    </row>
    <row r="15" spans="1:8" ht="31.5" x14ac:dyDescent="0.25">
      <c r="A15" s="55">
        <v>5</v>
      </c>
      <c r="B15" s="55"/>
      <c r="C15" s="86" t="s">
        <v>69</v>
      </c>
      <c r="D15" s="81" t="s">
        <v>70</v>
      </c>
      <c r="E15" s="84">
        <v>8.5</v>
      </c>
      <c r="F15" s="84"/>
      <c r="G15" s="82"/>
    </row>
    <row r="16" spans="1:8" ht="15.75" x14ac:dyDescent="0.25">
      <c r="A16" s="55">
        <v>6</v>
      </c>
      <c r="B16" s="55"/>
      <c r="C16" s="86" t="s">
        <v>71</v>
      </c>
      <c r="D16" s="81" t="s">
        <v>72</v>
      </c>
      <c r="E16" s="84">
        <v>1200</v>
      </c>
      <c r="F16" s="84"/>
      <c r="G16" s="82"/>
    </row>
    <row r="17" spans="1:7" ht="15.75" x14ac:dyDescent="0.25">
      <c r="A17" s="87"/>
      <c r="B17" s="87"/>
      <c r="C17" s="88" t="s">
        <v>28</v>
      </c>
      <c r="D17" s="89"/>
      <c r="E17" s="90"/>
      <c r="F17" s="90"/>
      <c r="G17" s="90"/>
    </row>
    <row r="18" spans="1:7" ht="15.75" x14ac:dyDescent="0.25">
      <c r="A18" s="87"/>
      <c r="B18" s="87"/>
      <c r="C18" s="91" t="s">
        <v>73</v>
      </c>
      <c r="D18" s="89"/>
      <c r="E18" s="90"/>
      <c r="F18" s="90"/>
      <c r="G18" s="90"/>
    </row>
    <row r="19" spans="1:7" ht="15.75" x14ac:dyDescent="0.25">
      <c r="A19" s="87"/>
      <c r="B19" s="87"/>
      <c r="C19" s="91" t="s">
        <v>74</v>
      </c>
      <c r="D19" s="89"/>
      <c r="E19" s="92"/>
      <c r="F19" s="92"/>
      <c r="G19" s="90">
        <f>SUM(G17:G18)</f>
        <v>0</v>
      </c>
    </row>
    <row r="21" spans="1:7" x14ac:dyDescent="0.25">
      <c r="C21" s="12" t="s">
        <v>14</v>
      </c>
    </row>
  </sheetData>
  <mergeCells count="11">
    <mergeCell ref="A2:H2"/>
    <mergeCell ref="A3:G3"/>
    <mergeCell ref="A4:G4"/>
    <mergeCell ref="A5:G5"/>
    <mergeCell ref="A7:G7"/>
    <mergeCell ref="G9:G10"/>
    <mergeCell ref="A9:A10"/>
    <mergeCell ref="C9:C10"/>
    <mergeCell ref="D9:D10"/>
    <mergeCell ref="E9:E10"/>
    <mergeCell ref="F9:F10"/>
  </mergeCells>
  <pageMargins left="0.7" right="0.7" top="0.75" bottom="0.75" header="0.3" footer="0.3"/>
  <pageSetup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Normal="100" workbookViewId="0">
      <selection activeCell="C16" sqref="C16"/>
    </sheetView>
  </sheetViews>
  <sheetFormatPr defaultRowHeight="14.25" x14ac:dyDescent="0.2"/>
  <cols>
    <col min="1" max="1" width="3.85546875" style="1" customWidth="1"/>
    <col min="2" max="2" width="11.28515625" style="1" customWidth="1"/>
    <col min="3" max="3" width="45.7109375" style="1" customWidth="1"/>
    <col min="4" max="4" width="7.42578125" style="1" bestFit="1" customWidth="1"/>
    <col min="5" max="5" width="12.28515625" style="1" customWidth="1"/>
    <col min="6" max="6" width="11.28515625" style="1" bestFit="1" customWidth="1"/>
    <col min="7" max="7" width="12.7109375" style="6" customWidth="1"/>
    <col min="8" max="8" width="13.5703125" style="1" customWidth="1"/>
    <col min="9" max="16384" width="9.140625" style="1"/>
  </cols>
  <sheetData>
    <row r="1" spans="1:7" ht="15" x14ac:dyDescent="0.25">
      <c r="G1" s="12" t="s">
        <v>45</v>
      </c>
    </row>
    <row r="3" spans="1:7" ht="34.5" customHeight="1" x14ac:dyDescent="0.2">
      <c r="A3" s="104" t="s">
        <v>35</v>
      </c>
      <c r="B3" s="104"/>
      <c r="C3" s="105"/>
      <c r="D3" s="105"/>
      <c r="E3" s="105"/>
      <c r="F3" s="105"/>
      <c r="G3" s="105"/>
    </row>
    <row r="4" spans="1:7" ht="29.25" customHeight="1" x14ac:dyDescent="0.25">
      <c r="A4" s="106" t="s">
        <v>44</v>
      </c>
      <c r="B4" s="106"/>
      <c r="C4" s="107"/>
      <c r="D4" s="107"/>
      <c r="E4" s="107"/>
      <c r="F4" s="107"/>
      <c r="G4" s="107"/>
    </row>
    <row r="5" spans="1:7" ht="15" x14ac:dyDescent="0.25">
      <c r="A5" s="108" t="s">
        <v>48</v>
      </c>
      <c r="B5" s="108"/>
      <c r="C5" s="109"/>
      <c r="D5" s="109"/>
      <c r="E5" s="109"/>
      <c r="F5" s="109"/>
      <c r="G5" s="109"/>
    </row>
    <row r="6" spans="1:7" ht="15" x14ac:dyDescent="0.25">
      <c r="A6" s="11" t="s">
        <v>0</v>
      </c>
      <c r="B6" s="11"/>
      <c r="C6" s="12"/>
      <c r="D6" s="12"/>
      <c r="E6" s="12"/>
      <c r="F6" s="12"/>
      <c r="G6" s="47"/>
    </row>
    <row r="7" spans="1:7" ht="15" x14ac:dyDescent="0.25">
      <c r="A7" s="11"/>
      <c r="B7" s="11"/>
      <c r="C7" s="12"/>
      <c r="D7" s="12"/>
      <c r="E7" s="12"/>
      <c r="F7" s="12"/>
      <c r="G7" s="47"/>
    </row>
    <row r="8" spans="1:7" ht="15" x14ac:dyDescent="0.25">
      <c r="A8" s="11"/>
      <c r="B8" s="11"/>
      <c r="C8" s="12"/>
      <c r="D8" s="12"/>
      <c r="E8" s="12"/>
      <c r="F8" s="12"/>
      <c r="G8" s="47"/>
    </row>
    <row r="9" spans="1:7" ht="15" x14ac:dyDescent="0.25">
      <c r="A9" s="12"/>
      <c r="B9" s="12"/>
      <c r="C9" s="110" t="s">
        <v>1</v>
      </c>
      <c r="D9" s="110"/>
      <c r="E9" s="110"/>
      <c r="F9" s="110"/>
      <c r="G9" s="47"/>
    </row>
    <row r="10" spans="1:7" ht="15" x14ac:dyDescent="0.25">
      <c r="A10" s="12"/>
      <c r="B10" s="12"/>
      <c r="C10" s="12"/>
      <c r="D10" s="12"/>
      <c r="E10" s="12"/>
      <c r="F10" s="12"/>
      <c r="G10" s="47"/>
    </row>
    <row r="11" spans="1:7" ht="15" x14ac:dyDescent="0.25">
      <c r="A11" s="12"/>
      <c r="B11" s="12"/>
      <c r="C11" s="12"/>
      <c r="D11" s="12"/>
      <c r="E11" s="12"/>
      <c r="F11" s="12"/>
      <c r="G11" s="48"/>
    </row>
    <row r="12" spans="1:7" ht="42.75" x14ac:dyDescent="0.2">
      <c r="A12" s="14" t="s">
        <v>2</v>
      </c>
      <c r="B12" s="76" t="s">
        <v>90</v>
      </c>
      <c r="C12" s="14" t="s">
        <v>3</v>
      </c>
      <c r="D12" s="14" t="s">
        <v>4</v>
      </c>
      <c r="E12" s="14" t="s">
        <v>5</v>
      </c>
      <c r="F12" s="15" t="s">
        <v>6</v>
      </c>
      <c r="G12" s="49" t="s">
        <v>7</v>
      </c>
    </row>
    <row r="13" spans="1:7" ht="60" x14ac:dyDescent="0.25">
      <c r="A13" s="16">
        <v>1</v>
      </c>
      <c r="B13" s="16"/>
      <c r="C13" s="17" t="s">
        <v>8</v>
      </c>
      <c r="D13" s="16" t="s">
        <v>9</v>
      </c>
      <c r="E13" s="18">
        <v>222</v>
      </c>
      <c r="F13" s="18"/>
      <c r="G13" s="18"/>
    </row>
    <row r="14" spans="1:7" ht="29.25" customHeight="1" x14ac:dyDescent="0.25">
      <c r="A14" s="16">
        <v>2</v>
      </c>
      <c r="B14" s="16"/>
      <c r="C14" s="17" t="s">
        <v>16</v>
      </c>
      <c r="D14" s="16" t="s">
        <v>12</v>
      </c>
      <c r="E14" s="18">
        <f>E13*0.144</f>
        <v>31.967999999999996</v>
      </c>
      <c r="F14" s="18"/>
      <c r="G14" s="18"/>
    </row>
    <row r="15" spans="1:7" ht="15" x14ac:dyDescent="0.25">
      <c r="A15" s="16">
        <v>3</v>
      </c>
      <c r="B15" s="16"/>
      <c r="C15" s="17" t="s">
        <v>13</v>
      </c>
      <c r="D15" s="16" t="s">
        <v>9</v>
      </c>
      <c r="E15" s="18">
        <v>1200</v>
      </c>
      <c r="F15" s="18"/>
      <c r="G15" s="18"/>
    </row>
    <row r="16" spans="1:7" ht="60" x14ac:dyDescent="0.25">
      <c r="A16" s="16">
        <v>4</v>
      </c>
      <c r="B16" s="16"/>
      <c r="C16" s="17" t="s">
        <v>32</v>
      </c>
      <c r="D16" s="16" t="s">
        <v>12</v>
      </c>
      <c r="E16" s="18">
        <f>E15*0.096</f>
        <v>115.2</v>
      </c>
      <c r="F16" s="18"/>
      <c r="G16" s="18"/>
    </row>
    <row r="17" spans="1:8" ht="30" x14ac:dyDescent="0.25">
      <c r="A17" s="16">
        <v>5</v>
      </c>
      <c r="B17" s="16"/>
      <c r="C17" s="17" t="s">
        <v>10</v>
      </c>
      <c r="D17" s="16" t="s">
        <v>11</v>
      </c>
      <c r="E17" s="18">
        <f>(E15+E13)*2/100</f>
        <v>28.44</v>
      </c>
      <c r="F17" s="18"/>
      <c r="G17" s="18"/>
    </row>
    <row r="18" spans="1:8" ht="15" x14ac:dyDescent="0.25">
      <c r="A18" s="16">
        <v>6</v>
      </c>
      <c r="B18" s="16"/>
      <c r="C18" s="17" t="s">
        <v>15</v>
      </c>
      <c r="D18" s="16" t="s">
        <v>12</v>
      </c>
      <c r="E18" s="18">
        <v>120</v>
      </c>
      <c r="F18" s="18"/>
      <c r="G18" s="18"/>
    </row>
    <row r="19" spans="1:8" ht="15" x14ac:dyDescent="0.2">
      <c r="A19" s="16"/>
      <c r="B19" s="16"/>
      <c r="C19" s="19" t="s">
        <v>17</v>
      </c>
      <c r="D19" s="16"/>
      <c r="E19" s="18"/>
      <c r="F19" s="18"/>
      <c r="G19" s="50"/>
      <c r="H19" s="9"/>
    </row>
    <row r="20" spans="1:8" ht="15" x14ac:dyDescent="0.2">
      <c r="A20" s="16"/>
      <c r="B20" s="16"/>
      <c r="C20" s="19" t="s">
        <v>19</v>
      </c>
      <c r="D20" s="16"/>
      <c r="E20" s="18"/>
      <c r="F20" s="18"/>
      <c r="G20" s="18"/>
    </row>
    <row r="21" spans="1:8" ht="15" x14ac:dyDescent="0.2">
      <c r="A21" s="16"/>
      <c r="B21" s="16"/>
      <c r="C21" s="19" t="s">
        <v>20</v>
      </c>
      <c r="D21" s="16"/>
      <c r="E21" s="18"/>
      <c r="F21" s="18"/>
      <c r="G21" s="51">
        <f>SUM(G19:G20)</f>
        <v>0</v>
      </c>
    </row>
    <row r="22" spans="1:8" ht="15" x14ac:dyDescent="0.25">
      <c r="A22" s="31"/>
      <c r="B22" s="31"/>
      <c r="C22" s="32"/>
      <c r="D22" s="31"/>
      <c r="E22" s="33"/>
      <c r="F22" s="33"/>
      <c r="G22" s="52"/>
    </row>
    <row r="23" spans="1:8" ht="15" x14ac:dyDescent="0.25">
      <c r="A23" s="31"/>
      <c r="B23" s="31"/>
      <c r="C23" s="32"/>
      <c r="D23" s="31"/>
      <c r="E23" s="33"/>
      <c r="F23" s="33"/>
      <c r="G23" s="52"/>
    </row>
    <row r="24" spans="1:8" x14ac:dyDescent="0.2">
      <c r="E24" s="5"/>
      <c r="F24" s="5"/>
      <c r="G24" s="5"/>
    </row>
    <row r="25" spans="1:8" ht="15" x14ac:dyDescent="0.25">
      <c r="C25" s="12" t="s">
        <v>14</v>
      </c>
      <c r="E25" s="5"/>
      <c r="F25" s="5"/>
      <c r="G25" s="5"/>
    </row>
    <row r="26" spans="1:8" x14ac:dyDescent="0.2">
      <c r="E26" s="5"/>
      <c r="F26" s="5"/>
      <c r="G26" s="5"/>
    </row>
  </sheetData>
  <mergeCells count="4">
    <mergeCell ref="A4:G4"/>
    <mergeCell ref="A5:G5"/>
    <mergeCell ref="C9:F9"/>
    <mergeCell ref="A3:G3"/>
  </mergeCells>
  <pageMargins left="0.7" right="0.7" top="0.75" bottom="0.75" header="0.3" footer="0.3"/>
  <pageSetup scale="7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A3" sqref="A3:G3"/>
    </sheetView>
  </sheetViews>
  <sheetFormatPr defaultRowHeight="14.25" x14ac:dyDescent="0.2"/>
  <cols>
    <col min="1" max="1" width="3.85546875" style="1" customWidth="1"/>
    <col min="2" max="2" width="12.28515625" style="1" customWidth="1"/>
    <col min="3" max="3" width="49.140625" style="1" customWidth="1"/>
    <col min="4" max="4" width="6.7109375" style="1" bestFit="1" customWidth="1"/>
    <col min="5" max="5" width="12" style="1" bestFit="1" customWidth="1"/>
    <col min="6" max="6" width="12.28515625" style="1" customWidth="1"/>
    <col min="7" max="7" width="15.5703125" style="1" bestFit="1" customWidth="1"/>
    <col min="8" max="16384" width="9.140625" style="1"/>
  </cols>
  <sheetData>
    <row r="1" spans="1:7" ht="15" x14ac:dyDescent="0.25">
      <c r="G1" s="12" t="s">
        <v>50</v>
      </c>
    </row>
    <row r="2" spans="1:7" ht="41.25" customHeight="1" x14ac:dyDescent="0.2">
      <c r="A2" s="104" t="s">
        <v>35</v>
      </c>
      <c r="B2" s="104"/>
      <c r="C2" s="105"/>
      <c r="D2" s="105"/>
      <c r="E2" s="105"/>
      <c r="F2" s="105"/>
      <c r="G2" s="105"/>
    </row>
    <row r="3" spans="1:7" ht="29.25" customHeight="1" x14ac:dyDescent="0.25">
      <c r="A3" s="106" t="s">
        <v>37</v>
      </c>
      <c r="B3" s="106"/>
      <c r="C3" s="107"/>
      <c r="D3" s="107"/>
      <c r="E3" s="107"/>
      <c r="F3" s="107"/>
      <c r="G3" s="107"/>
    </row>
    <row r="4" spans="1:7" ht="15" x14ac:dyDescent="0.25">
      <c r="A4" s="111" t="s">
        <v>49</v>
      </c>
      <c r="B4" s="111"/>
      <c r="C4" s="109"/>
      <c r="D4" s="109"/>
      <c r="E4" s="109"/>
      <c r="F4" s="109"/>
      <c r="G4" s="109"/>
    </row>
    <row r="5" spans="1:7" ht="15" x14ac:dyDescent="0.25">
      <c r="A5" s="11" t="s">
        <v>0</v>
      </c>
      <c r="B5" s="11"/>
      <c r="C5" s="12"/>
      <c r="D5" s="12"/>
      <c r="E5" s="12"/>
      <c r="F5" s="12"/>
      <c r="G5" s="12"/>
    </row>
    <row r="6" spans="1:7" ht="15" x14ac:dyDescent="0.25">
      <c r="A6" s="11"/>
      <c r="B6" s="11"/>
      <c r="C6" s="12"/>
      <c r="D6" s="12"/>
      <c r="E6" s="12"/>
      <c r="F6" s="12"/>
      <c r="G6" s="12"/>
    </row>
    <row r="7" spans="1:7" ht="15" x14ac:dyDescent="0.25">
      <c r="A7" s="11"/>
      <c r="B7" s="11"/>
      <c r="C7" s="12"/>
      <c r="D7" s="12"/>
      <c r="E7" s="12"/>
      <c r="F7" s="12"/>
      <c r="G7" s="12"/>
    </row>
    <row r="8" spans="1:7" ht="15" x14ac:dyDescent="0.25">
      <c r="A8" s="12"/>
      <c r="B8" s="12"/>
      <c r="C8" s="110" t="s">
        <v>1</v>
      </c>
      <c r="D8" s="110"/>
      <c r="E8" s="110"/>
      <c r="F8" s="110"/>
      <c r="G8" s="12"/>
    </row>
    <row r="9" spans="1:7" ht="15" x14ac:dyDescent="0.25">
      <c r="A9" s="12"/>
      <c r="B9" s="12"/>
      <c r="C9" s="12"/>
      <c r="D9" s="12"/>
      <c r="E9" s="12"/>
      <c r="F9" s="12"/>
      <c r="G9" s="12"/>
    </row>
    <row r="10" spans="1:7" ht="15" x14ac:dyDescent="0.25">
      <c r="A10" s="12"/>
      <c r="B10" s="12"/>
      <c r="C10" s="12"/>
      <c r="D10" s="12"/>
      <c r="E10" s="12"/>
      <c r="F10" s="12"/>
      <c r="G10" s="13"/>
    </row>
    <row r="11" spans="1:7" ht="28.5" x14ac:dyDescent="0.2">
      <c r="A11" s="14" t="s">
        <v>2</v>
      </c>
      <c r="B11" s="76" t="s">
        <v>90</v>
      </c>
      <c r="C11" s="14" t="s">
        <v>3</v>
      </c>
      <c r="D11" s="14" t="s">
        <v>4</v>
      </c>
      <c r="E11" s="14" t="s">
        <v>5</v>
      </c>
      <c r="F11" s="15" t="s">
        <v>6</v>
      </c>
      <c r="G11" s="15" t="s">
        <v>7</v>
      </c>
    </row>
    <row r="12" spans="1:7" ht="60" x14ac:dyDescent="0.25">
      <c r="A12" s="16">
        <v>1</v>
      </c>
      <c r="B12" s="16"/>
      <c r="C12" s="17" t="s">
        <v>8</v>
      </c>
      <c r="D12" s="16" t="s">
        <v>9</v>
      </c>
      <c r="E12" s="18">
        <v>185</v>
      </c>
      <c r="F12" s="18"/>
      <c r="G12" s="18"/>
    </row>
    <row r="13" spans="1:7" ht="15" x14ac:dyDescent="0.25">
      <c r="A13" s="16">
        <v>2</v>
      </c>
      <c r="B13" s="16"/>
      <c r="C13" s="17" t="s">
        <v>16</v>
      </c>
      <c r="D13" s="16" t="s">
        <v>12</v>
      </c>
      <c r="E13" s="18">
        <f>E12*0.144</f>
        <v>26.639999999999997</v>
      </c>
      <c r="F13" s="18"/>
      <c r="G13" s="18"/>
    </row>
    <row r="14" spans="1:7" ht="15" x14ac:dyDescent="0.25">
      <c r="A14" s="16">
        <v>3</v>
      </c>
      <c r="B14" s="16"/>
      <c r="C14" s="17" t="s">
        <v>13</v>
      </c>
      <c r="D14" s="16" t="s">
        <v>9</v>
      </c>
      <c r="E14" s="18">
        <v>1245</v>
      </c>
      <c r="F14" s="18"/>
      <c r="G14" s="18"/>
    </row>
    <row r="15" spans="1:7" ht="60" x14ac:dyDescent="0.25">
      <c r="A15" s="16">
        <v>4</v>
      </c>
      <c r="B15" s="16"/>
      <c r="C15" s="17" t="s">
        <v>32</v>
      </c>
      <c r="D15" s="16" t="s">
        <v>12</v>
      </c>
      <c r="E15" s="18">
        <f>E14*0.096</f>
        <v>119.52</v>
      </c>
      <c r="F15" s="18"/>
      <c r="G15" s="18"/>
    </row>
    <row r="16" spans="1:7" ht="30" x14ac:dyDescent="0.25">
      <c r="A16" s="16">
        <v>5</v>
      </c>
      <c r="B16" s="16"/>
      <c r="C16" s="17" t="s">
        <v>10</v>
      </c>
      <c r="D16" s="16" t="s">
        <v>11</v>
      </c>
      <c r="E16" s="18">
        <f>(E14+E12)*2/100</f>
        <v>28.6</v>
      </c>
      <c r="F16" s="18"/>
      <c r="G16" s="18"/>
    </row>
    <row r="17" spans="1:7" ht="15" x14ac:dyDescent="0.25">
      <c r="A17" s="16">
        <v>6</v>
      </c>
      <c r="B17" s="16"/>
      <c r="C17" s="17" t="s">
        <v>15</v>
      </c>
      <c r="D17" s="16" t="s">
        <v>12</v>
      </c>
      <c r="E17" s="18">
        <v>120</v>
      </c>
      <c r="F17" s="18"/>
      <c r="G17" s="18"/>
    </row>
    <row r="18" spans="1:7" ht="15" x14ac:dyDescent="0.2">
      <c r="A18" s="16"/>
      <c r="B18" s="16"/>
      <c r="C18" s="19" t="s">
        <v>18</v>
      </c>
      <c r="D18" s="16"/>
      <c r="E18" s="18"/>
      <c r="F18" s="18"/>
      <c r="G18" s="18"/>
    </row>
    <row r="19" spans="1:7" ht="15" x14ac:dyDescent="0.2">
      <c r="A19" s="16"/>
      <c r="B19" s="16"/>
      <c r="C19" s="19" t="s">
        <v>19</v>
      </c>
      <c r="D19" s="16"/>
      <c r="E19" s="18"/>
      <c r="F19" s="18"/>
      <c r="G19" s="18"/>
    </row>
    <row r="20" spans="1:7" ht="15" x14ac:dyDescent="0.2">
      <c r="A20" s="16"/>
      <c r="B20" s="16"/>
      <c r="C20" s="19" t="s">
        <v>20</v>
      </c>
      <c r="D20" s="16"/>
      <c r="E20" s="18"/>
      <c r="F20" s="18"/>
      <c r="G20" s="20">
        <f>SUM(G18:G19)</f>
        <v>0</v>
      </c>
    </row>
    <row r="21" spans="1:7" ht="15" x14ac:dyDescent="0.25">
      <c r="A21" s="31"/>
      <c r="B21" s="31"/>
      <c r="C21" s="32"/>
      <c r="D21" s="31"/>
      <c r="E21" s="33"/>
      <c r="F21" s="33"/>
      <c r="G21" s="34"/>
    </row>
    <row r="22" spans="1:7" ht="15" x14ac:dyDescent="0.25">
      <c r="A22" s="31"/>
      <c r="B22" s="31"/>
      <c r="C22" s="32"/>
      <c r="D22" s="31"/>
      <c r="E22" s="33"/>
      <c r="F22" s="33"/>
      <c r="G22" s="34"/>
    </row>
    <row r="23" spans="1:7" ht="15" x14ac:dyDescent="0.25">
      <c r="A23" s="12"/>
      <c r="B23" s="12"/>
      <c r="C23" s="12"/>
      <c r="D23" s="12"/>
      <c r="E23" s="21"/>
      <c r="F23" s="21"/>
      <c r="G23" s="21"/>
    </row>
    <row r="24" spans="1:7" ht="15" x14ac:dyDescent="0.25">
      <c r="A24" s="12"/>
      <c r="B24" s="12"/>
      <c r="C24" s="12" t="s">
        <v>14</v>
      </c>
      <c r="D24" s="12"/>
      <c r="E24" s="21"/>
      <c r="F24" s="21"/>
      <c r="G24" s="21"/>
    </row>
    <row r="25" spans="1:7" ht="15" x14ac:dyDescent="0.25">
      <c r="A25" s="12"/>
      <c r="B25" s="12" t="s">
        <v>36</v>
      </c>
      <c r="C25" s="12"/>
      <c r="D25" s="12"/>
      <c r="E25" s="21"/>
      <c r="F25" s="21"/>
      <c r="G25" s="21"/>
    </row>
    <row r="26" spans="1:7" ht="15" x14ac:dyDescent="0.25">
      <c r="A26" s="12"/>
      <c r="B26" s="12"/>
      <c r="C26" s="12"/>
      <c r="D26" s="12"/>
      <c r="E26" s="12"/>
      <c r="F26" s="12"/>
      <c r="G26" s="12"/>
    </row>
    <row r="27" spans="1:7" ht="15" x14ac:dyDescent="0.25">
      <c r="A27" s="12"/>
      <c r="B27" s="12"/>
      <c r="C27" s="12"/>
      <c r="D27" s="12"/>
      <c r="E27" s="12"/>
      <c r="F27" s="12"/>
      <c r="G27" s="12" t="s">
        <v>36</v>
      </c>
    </row>
    <row r="28" spans="1:7" ht="15" x14ac:dyDescent="0.25">
      <c r="A28" s="12"/>
      <c r="B28" s="12"/>
      <c r="C28" s="12"/>
      <c r="D28" s="12"/>
      <c r="E28" s="12"/>
      <c r="F28" s="12"/>
      <c r="G28" s="12"/>
    </row>
  </sheetData>
  <mergeCells count="4">
    <mergeCell ref="A3:G3"/>
    <mergeCell ref="A4:G4"/>
    <mergeCell ref="C8:F8"/>
    <mergeCell ref="A2:G2"/>
  </mergeCells>
  <pageMargins left="0.7" right="0.7" top="0.75" bottom="0.75" header="0.3" footer="0.3"/>
  <pageSetup scale="8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C15" sqref="C15"/>
    </sheetView>
  </sheetViews>
  <sheetFormatPr defaultRowHeight="14.25" x14ac:dyDescent="0.2"/>
  <cols>
    <col min="1" max="1" width="3.85546875" style="1" customWidth="1"/>
    <col min="2" max="2" width="13.140625" style="1" customWidth="1"/>
    <col min="3" max="3" width="49.140625" style="1" customWidth="1"/>
    <col min="4" max="4" width="7.5703125" style="1" customWidth="1"/>
    <col min="5" max="5" width="12" style="1" bestFit="1" customWidth="1"/>
    <col min="6" max="6" width="12.140625" style="1" customWidth="1"/>
    <col min="7" max="7" width="15.5703125" style="1" bestFit="1" customWidth="1"/>
    <col min="8" max="16384" width="9.140625" style="1"/>
  </cols>
  <sheetData>
    <row r="1" spans="1:12" ht="15.75" x14ac:dyDescent="0.2">
      <c r="G1" s="104" t="s">
        <v>51</v>
      </c>
      <c r="H1" s="104"/>
      <c r="I1" s="104"/>
      <c r="J1" s="104"/>
      <c r="K1" s="104"/>
      <c r="L1" s="104"/>
    </row>
    <row r="2" spans="1:12" ht="36.75" customHeight="1" x14ac:dyDescent="0.2">
      <c r="A2" s="104" t="s">
        <v>35</v>
      </c>
      <c r="B2" s="104"/>
      <c r="C2" s="104"/>
      <c r="D2" s="104"/>
      <c r="E2" s="104"/>
      <c r="F2" s="104"/>
      <c r="G2" s="104"/>
    </row>
    <row r="3" spans="1:12" ht="29.25" customHeight="1" x14ac:dyDescent="0.25">
      <c r="A3" s="106" t="s">
        <v>38</v>
      </c>
      <c r="B3" s="106"/>
      <c r="C3" s="107"/>
      <c r="D3" s="107"/>
      <c r="E3" s="107"/>
      <c r="F3" s="107"/>
      <c r="G3" s="107"/>
    </row>
    <row r="4" spans="1:12" ht="15" x14ac:dyDescent="0.25">
      <c r="A4" s="111" t="s">
        <v>49</v>
      </c>
      <c r="B4" s="111"/>
      <c r="C4" s="109"/>
      <c r="D4" s="109"/>
      <c r="E4" s="109"/>
      <c r="F4" s="109"/>
      <c r="G4" s="109"/>
    </row>
    <row r="5" spans="1:12" ht="15" x14ac:dyDescent="0.25">
      <c r="A5" s="11" t="s">
        <v>0</v>
      </c>
      <c r="B5" s="11"/>
      <c r="C5" s="12"/>
      <c r="D5" s="12"/>
      <c r="E5" s="12"/>
      <c r="F5" s="12"/>
      <c r="G5" s="12"/>
    </row>
    <row r="6" spans="1:12" ht="15" x14ac:dyDescent="0.25">
      <c r="A6" s="11"/>
      <c r="B6" s="11"/>
      <c r="C6" s="12"/>
      <c r="D6" s="12"/>
      <c r="E6" s="12"/>
      <c r="F6" s="12"/>
      <c r="G6" s="12"/>
    </row>
    <row r="7" spans="1:12" ht="15" x14ac:dyDescent="0.25">
      <c r="A7" s="11"/>
      <c r="B7" s="11"/>
      <c r="C7" s="12"/>
      <c r="D7" s="12"/>
      <c r="E7" s="12"/>
      <c r="F7" s="12"/>
      <c r="G7" s="12"/>
    </row>
    <row r="8" spans="1:12" ht="15" x14ac:dyDescent="0.25">
      <c r="A8" s="12"/>
      <c r="B8" s="12"/>
      <c r="C8" s="110" t="s">
        <v>1</v>
      </c>
      <c r="D8" s="110"/>
      <c r="E8" s="110"/>
      <c r="F8" s="110"/>
      <c r="G8" s="12"/>
    </row>
    <row r="9" spans="1:12" ht="15" x14ac:dyDescent="0.25">
      <c r="A9" s="12"/>
      <c r="B9" s="12"/>
      <c r="C9" s="12"/>
      <c r="D9" s="12"/>
      <c r="E9" s="12"/>
      <c r="F9" s="12"/>
      <c r="G9" s="12"/>
    </row>
    <row r="10" spans="1:12" ht="15" x14ac:dyDescent="0.25">
      <c r="A10" s="12"/>
      <c r="B10" s="12"/>
      <c r="C10" s="12"/>
      <c r="D10" s="12"/>
      <c r="E10" s="12"/>
      <c r="F10" s="12"/>
      <c r="G10" s="13"/>
    </row>
    <row r="11" spans="1:12" ht="28.5" x14ac:dyDescent="0.2">
      <c r="A11" s="14" t="s">
        <v>2</v>
      </c>
      <c r="B11" s="76" t="s">
        <v>90</v>
      </c>
      <c r="C11" s="14" t="s">
        <v>3</v>
      </c>
      <c r="D11" s="14" t="s">
        <v>4</v>
      </c>
      <c r="E11" s="14" t="s">
        <v>5</v>
      </c>
      <c r="F11" s="15" t="s">
        <v>6</v>
      </c>
      <c r="G11" s="15" t="s">
        <v>7</v>
      </c>
    </row>
    <row r="12" spans="1:12" ht="60" x14ac:dyDescent="0.25">
      <c r="A12" s="16">
        <v>1</v>
      </c>
      <c r="B12" s="16"/>
      <c r="C12" s="17" t="s">
        <v>8</v>
      </c>
      <c r="D12" s="16" t="s">
        <v>9</v>
      </c>
      <c r="E12" s="18">
        <v>135</v>
      </c>
      <c r="F12" s="18"/>
      <c r="G12" s="18"/>
    </row>
    <row r="13" spans="1:12" ht="15" x14ac:dyDescent="0.25">
      <c r="A13" s="16">
        <v>2</v>
      </c>
      <c r="B13" s="16"/>
      <c r="C13" s="17" t="s">
        <v>16</v>
      </c>
      <c r="D13" s="16" t="s">
        <v>12</v>
      </c>
      <c r="E13" s="18">
        <f>E12*0.144</f>
        <v>19.439999999999998</v>
      </c>
      <c r="F13" s="18"/>
      <c r="G13" s="18"/>
    </row>
    <row r="14" spans="1:12" ht="15" x14ac:dyDescent="0.25">
      <c r="A14" s="16">
        <v>3</v>
      </c>
      <c r="B14" s="16"/>
      <c r="C14" s="17" t="s">
        <v>13</v>
      </c>
      <c r="D14" s="16" t="s">
        <v>9</v>
      </c>
      <c r="E14" s="18">
        <v>490</v>
      </c>
      <c r="F14" s="18"/>
      <c r="G14" s="18"/>
    </row>
    <row r="15" spans="1:12" ht="60" x14ac:dyDescent="0.25">
      <c r="A15" s="16">
        <v>4</v>
      </c>
      <c r="B15" s="16"/>
      <c r="C15" s="17" t="s">
        <v>32</v>
      </c>
      <c r="D15" s="16" t="s">
        <v>12</v>
      </c>
      <c r="E15" s="18">
        <f>E14*0.096</f>
        <v>47.04</v>
      </c>
      <c r="F15" s="18"/>
      <c r="G15" s="18"/>
    </row>
    <row r="16" spans="1:12" ht="30" x14ac:dyDescent="0.25">
      <c r="A16" s="16">
        <v>5</v>
      </c>
      <c r="B16" s="16"/>
      <c r="C16" s="17" t="s">
        <v>10</v>
      </c>
      <c r="D16" s="16" t="s">
        <v>11</v>
      </c>
      <c r="E16" s="18">
        <f>(E14+E12)*2/100</f>
        <v>12.5</v>
      </c>
      <c r="F16" s="18"/>
      <c r="G16" s="18"/>
    </row>
    <row r="17" spans="1:7" ht="15" x14ac:dyDescent="0.25">
      <c r="A17" s="16">
        <v>6</v>
      </c>
      <c r="B17" s="16"/>
      <c r="C17" s="17" t="s">
        <v>15</v>
      </c>
      <c r="D17" s="16" t="s">
        <v>12</v>
      </c>
      <c r="E17" s="18">
        <f>(E14)*0.096</f>
        <v>47.04</v>
      </c>
      <c r="F17" s="18"/>
      <c r="G17" s="18"/>
    </row>
    <row r="18" spans="1:7" ht="15" x14ac:dyDescent="0.2">
      <c r="A18" s="16"/>
      <c r="B18" s="16"/>
      <c r="C18" s="19" t="s">
        <v>17</v>
      </c>
      <c r="D18" s="16"/>
      <c r="E18" s="18"/>
      <c r="F18" s="18"/>
      <c r="G18" s="35"/>
    </row>
    <row r="19" spans="1:7" ht="15" x14ac:dyDescent="0.2">
      <c r="A19" s="16"/>
      <c r="B19" s="16"/>
      <c r="C19" s="19" t="s">
        <v>19</v>
      </c>
      <c r="D19" s="16"/>
      <c r="E19" s="18"/>
      <c r="F19" s="18"/>
      <c r="G19" s="18"/>
    </row>
    <row r="20" spans="1:7" ht="15" x14ac:dyDescent="0.2">
      <c r="A20" s="16"/>
      <c r="B20" s="16"/>
      <c r="C20" s="19" t="s">
        <v>20</v>
      </c>
      <c r="D20" s="16"/>
      <c r="E20" s="18"/>
      <c r="F20" s="18"/>
      <c r="G20" s="20">
        <f>SUM(G18:G19)</f>
        <v>0</v>
      </c>
    </row>
    <row r="21" spans="1:7" ht="15" x14ac:dyDescent="0.25">
      <c r="A21" s="31"/>
      <c r="B21" s="31"/>
      <c r="C21" s="32"/>
      <c r="D21" s="31"/>
      <c r="E21" s="33"/>
      <c r="F21" s="33"/>
      <c r="G21" s="34"/>
    </row>
    <row r="22" spans="1:7" ht="15" x14ac:dyDescent="0.25">
      <c r="A22" s="31"/>
      <c r="B22" s="31"/>
      <c r="C22" s="32"/>
      <c r="D22" s="31"/>
      <c r="E22" s="33"/>
      <c r="F22" s="33"/>
      <c r="G22" s="34"/>
    </row>
    <row r="23" spans="1:7" ht="15" x14ac:dyDescent="0.25">
      <c r="A23" s="12"/>
      <c r="B23" s="12"/>
      <c r="C23" s="12"/>
      <c r="D23" s="12"/>
      <c r="E23" s="21"/>
      <c r="F23" s="21"/>
      <c r="G23" s="21"/>
    </row>
    <row r="24" spans="1:7" ht="15" x14ac:dyDescent="0.25">
      <c r="A24" s="12"/>
      <c r="B24" s="12"/>
      <c r="C24" s="12" t="s">
        <v>14</v>
      </c>
      <c r="D24" s="12"/>
      <c r="E24" s="21"/>
      <c r="F24" s="21"/>
      <c r="G24" s="21"/>
    </row>
    <row r="25" spans="1:7" ht="15" x14ac:dyDescent="0.25">
      <c r="A25" s="12"/>
      <c r="B25" s="12"/>
      <c r="C25" s="12"/>
      <c r="D25" s="12"/>
      <c r="E25" s="21"/>
      <c r="F25" s="21"/>
      <c r="G25" s="21"/>
    </row>
    <row r="26" spans="1:7" ht="15" x14ac:dyDescent="0.25">
      <c r="A26" s="12"/>
      <c r="B26" s="12"/>
      <c r="C26" s="12"/>
      <c r="D26" s="12"/>
      <c r="E26" s="12"/>
      <c r="F26" s="12"/>
      <c r="G26" s="12"/>
    </row>
    <row r="27" spans="1:7" ht="15" x14ac:dyDescent="0.25">
      <c r="A27" s="12"/>
      <c r="B27" s="12"/>
      <c r="C27" s="12"/>
      <c r="D27" s="12"/>
      <c r="E27" s="12"/>
      <c r="F27" s="12"/>
      <c r="G27" s="12"/>
    </row>
  </sheetData>
  <mergeCells count="5">
    <mergeCell ref="A3:G3"/>
    <mergeCell ref="A4:G4"/>
    <mergeCell ref="C8:F8"/>
    <mergeCell ref="A2:G2"/>
    <mergeCell ref="G1:L1"/>
  </mergeCells>
  <pageMargins left="0.7" right="0.7" top="0.75" bottom="0.75" header="0.3" footer="0.3"/>
  <pageSetup scale="56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L19" sqref="L19"/>
    </sheetView>
  </sheetViews>
  <sheetFormatPr defaultRowHeight="14.25" x14ac:dyDescent="0.2"/>
  <cols>
    <col min="1" max="1" width="3.85546875" style="1" customWidth="1"/>
    <col min="2" max="2" width="12.28515625" style="1" customWidth="1"/>
    <col min="3" max="3" width="49.140625" style="1" customWidth="1"/>
    <col min="4" max="4" width="6.7109375" style="1" bestFit="1" customWidth="1"/>
    <col min="5" max="5" width="12" style="1" bestFit="1" customWidth="1"/>
    <col min="6" max="6" width="12.28515625" style="1" customWidth="1"/>
    <col min="7" max="7" width="15.5703125" style="1" bestFit="1" customWidth="1"/>
    <col min="8" max="16384" width="9.140625" style="1"/>
  </cols>
  <sheetData>
    <row r="1" spans="1:7" ht="15" x14ac:dyDescent="0.25">
      <c r="F1" s="12"/>
      <c r="G1" s="12" t="s">
        <v>52</v>
      </c>
    </row>
    <row r="2" spans="1:7" ht="36" customHeight="1" x14ac:dyDescent="0.2">
      <c r="A2" s="104" t="s">
        <v>35</v>
      </c>
      <c r="B2" s="104"/>
      <c r="C2" s="105"/>
      <c r="D2" s="105"/>
      <c r="E2" s="105"/>
      <c r="F2" s="105"/>
      <c r="G2" s="105"/>
    </row>
    <row r="3" spans="1:7" ht="36.75" customHeight="1" x14ac:dyDescent="0.25">
      <c r="A3" s="106" t="s">
        <v>39</v>
      </c>
      <c r="B3" s="106"/>
      <c r="C3" s="107"/>
      <c r="D3" s="107"/>
      <c r="E3" s="107"/>
      <c r="F3" s="107"/>
      <c r="G3" s="107"/>
    </row>
    <row r="4" spans="1:7" ht="15" x14ac:dyDescent="0.25">
      <c r="A4" s="111" t="s">
        <v>49</v>
      </c>
      <c r="B4" s="111"/>
      <c r="C4" s="109"/>
      <c r="D4" s="109"/>
      <c r="E4" s="109"/>
      <c r="F4" s="109"/>
      <c r="G4" s="109"/>
    </row>
    <row r="5" spans="1:7" ht="15" x14ac:dyDescent="0.25">
      <c r="A5" s="11" t="s">
        <v>0</v>
      </c>
      <c r="B5" s="11"/>
      <c r="C5" s="12"/>
      <c r="D5" s="12"/>
      <c r="E5" s="12"/>
      <c r="F5" s="12"/>
      <c r="G5" s="12"/>
    </row>
    <row r="6" spans="1:7" ht="15" x14ac:dyDescent="0.25">
      <c r="A6" s="11"/>
      <c r="B6" s="11"/>
      <c r="C6" s="12"/>
      <c r="D6" s="12"/>
      <c r="E6" s="12"/>
      <c r="F6" s="12"/>
      <c r="G6" s="12"/>
    </row>
    <row r="7" spans="1:7" ht="15" x14ac:dyDescent="0.25">
      <c r="A7" s="11"/>
      <c r="B7" s="11"/>
      <c r="C7" s="12"/>
      <c r="D7" s="12"/>
      <c r="E7" s="12"/>
      <c r="F7" s="12"/>
      <c r="G7" s="12"/>
    </row>
    <row r="8" spans="1:7" ht="15" x14ac:dyDescent="0.25">
      <c r="A8" s="12"/>
      <c r="B8" s="12"/>
      <c r="C8" s="110" t="s">
        <v>1</v>
      </c>
      <c r="D8" s="110"/>
      <c r="E8" s="110"/>
      <c r="F8" s="110"/>
      <c r="G8" s="12"/>
    </row>
    <row r="9" spans="1:7" ht="15" x14ac:dyDescent="0.25">
      <c r="A9" s="12"/>
      <c r="B9" s="12"/>
      <c r="C9" s="12"/>
      <c r="D9" s="12"/>
      <c r="E9" s="12"/>
      <c r="F9" s="12"/>
      <c r="G9" s="12"/>
    </row>
    <row r="10" spans="1:7" ht="15" x14ac:dyDescent="0.25">
      <c r="A10" s="12"/>
      <c r="B10" s="12"/>
      <c r="C10" s="12"/>
      <c r="D10" s="12"/>
      <c r="E10" s="12"/>
      <c r="F10" s="12"/>
      <c r="G10" s="13"/>
    </row>
    <row r="11" spans="1:7" ht="31.5" x14ac:dyDescent="0.2">
      <c r="A11" s="14" t="s">
        <v>2</v>
      </c>
      <c r="B11" s="93" t="s">
        <v>90</v>
      </c>
      <c r="C11" s="14" t="s">
        <v>3</v>
      </c>
      <c r="D11" s="14" t="s">
        <v>4</v>
      </c>
      <c r="E11" s="14" t="s">
        <v>5</v>
      </c>
      <c r="F11" s="15" t="s">
        <v>6</v>
      </c>
      <c r="G11" s="15" t="s">
        <v>7</v>
      </c>
    </row>
    <row r="12" spans="1:7" ht="60" x14ac:dyDescent="0.25">
      <c r="A12" s="16">
        <v>1</v>
      </c>
      <c r="B12" s="16"/>
      <c r="C12" s="17" t="s">
        <v>8</v>
      </c>
      <c r="D12" s="16" t="s">
        <v>9</v>
      </c>
      <c r="E12" s="18">
        <v>200</v>
      </c>
      <c r="F12" s="18"/>
      <c r="G12" s="18"/>
    </row>
    <row r="13" spans="1:7" ht="15" x14ac:dyDescent="0.25">
      <c r="A13" s="16">
        <v>2</v>
      </c>
      <c r="B13" s="16"/>
      <c r="C13" s="17" t="s">
        <v>16</v>
      </c>
      <c r="D13" s="16" t="s">
        <v>12</v>
      </c>
      <c r="E13" s="18">
        <f>E12*0.144</f>
        <v>28.799999999999997</v>
      </c>
      <c r="F13" s="18"/>
      <c r="G13" s="18"/>
    </row>
    <row r="14" spans="1:7" ht="15" x14ac:dyDescent="0.25">
      <c r="A14" s="16">
        <v>3</v>
      </c>
      <c r="B14" s="16"/>
      <c r="C14" s="17" t="s">
        <v>13</v>
      </c>
      <c r="D14" s="16" t="s">
        <v>9</v>
      </c>
      <c r="E14" s="18">
        <v>720</v>
      </c>
      <c r="F14" s="18"/>
      <c r="G14" s="18"/>
    </row>
    <row r="15" spans="1:7" ht="60" x14ac:dyDescent="0.25">
      <c r="A15" s="16">
        <v>4</v>
      </c>
      <c r="B15" s="16"/>
      <c r="C15" s="17" t="s">
        <v>32</v>
      </c>
      <c r="D15" s="16" t="s">
        <v>12</v>
      </c>
      <c r="E15" s="18">
        <f>E14*0.096</f>
        <v>69.12</v>
      </c>
      <c r="F15" s="18"/>
      <c r="G15" s="18"/>
    </row>
    <row r="16" spans="1:7" ht="30" x14ac:dyDescent="0.25">
      <c r="A16" s="16">
        <v>5</v>
      </c>
      <c r="B16" s="16"/>
      <c r="C16" s="17" t="s">
        <v>10</v>
      </c>
      <c r="D16" s="16" t="s">
        <v>11</v>
      </c>
      <c r="E16" s="18">
        <f>(E14+E12)*2/100</f>
        <v>18.399999999999999</v>
      </c>
      <c r="F16" s="18"/>
      <c r="G16" s="18"/>
    </row>
    <row r="17" spans="1:7" ht="15" x14ac:dyDescent="0.25">
      <c r="A17" s="16">
        <v>6</v>
      </c>
      <c r="B17" s="16"/>
      <c r="C17" s="17" t="s">
        <v>15</v>
      </c>
      <c r="D17" s="16" t="s">
        <v>12</v>
      </c>
      <c r="E17" s="18">
        <f>(E14)*0.096</f>
        <v>69.12</v>
      </c>
      <c r="F17" s="18"/>
      <c r="G17" s="18"/>
    </row>
    <row r="18" spans="1:7" ht="15" x14ac:dyDescent="0.2">
      <c r="A18" s="16"/>
      <c r="B18" s="16"/>
      <c r="C18" s="19" t="s">
        <v>18</v>
      </c>
      <c r="D18" s="16"/>
      <c r="E18" s="18"/>
      <c r="F18" s="18"/>
      <c r="G18" s="18"/>
    </row>
    <row r="19" spans="1:7" ht="15" x14ac:dyDescent="0.2">
      <c r="A19" s="16"/>
      <c r="B19" s="16"/>
      <c r="C19" s="19" t="s">
        <v>19</v>
      </c>
      <c r="D19" s="16"/>
      <c r="E19" s="18"/>
      <c r="F19" s="18"/>
      <c r="G19" s="18"/>
    </row>
    <row r="20" spans="1:7" ht="15" x14ac:dyDescent="0.2">
      <c r="A20" s="16"/>
      <c r="B20" s="16"/>
      <c r="C20" s="19" t="s">
        <v>20</v>
      </c>
      <c r="D20" s="16"/>
      <c r="E20" s="18"/>
      <c r="F20" s="18"/>
      <c r="G20" s="20">
        <f>SUM(G18:G19)</f>
        <v>0</v>
      </c>
    </row>
    <row r="21" spans="1:7" ht="15" x14ac:dyDescent="0.25">
      <c r="A21" s="31"/>
      <c r="B21" s="31"/>
      <c r="C21" s="32"/>
      <c r="D21" s="31"/>
      <c r="E21" s="33"/>
      <c r="F21" s="33"/>
      <c r="G21" s="34"/>
    </row>
    <row r="22" spans="1:7" ht="15" x14ac:dyDescent="0.25">
      <c r="A22" s="31"/>
      <c r="B22" s="31"/>
      <c r="C22" s="32"/>
      <c r="D22" s="31"/>
      <c r="E22" s="33"/>
      <c r="F22" s="33"/>
      <c r="G22" s="34"/>
    </row>
    <row r="23" spans="1:7" ht="15" x14ac:dyDescent="0.25">
      <c r="A23" s="12"/>
      <c r="B23" s="12"/>
      <c r="C23" s="12"/>
      <c r="D23" s="12"/>
      <c r="E23" s="21"/>
      <c r="F23" s="21"/>
      <c r="G23" s="21"/>
    </row>
    <row r="24" spans="1:7" ht="15" x14ac:dyDescent="0.25">
      <c r="A24" s="12"/>
      <c r="B24" s="12"/>
      <c r="C24" s="12" t="s">
        <v>14</v>
      </c>
      <c r="D24" s="12"/>
      <c r="E24" s="21"/>
      <c r="F24" s="21"/>
      <c r="G24" s="21"/>
    </row>
    <row r="25" spans="1:7" ht="15" x14ac:dyDescent="0.25">
      <c r="A25" s="12"/>
      <c r="B25" s="12"/>
      <c r="C25" s="12"/>
      <c r="D25" s="12"/>
      <c r="E25" s="21"/>
      <c r="F25" s="21"/>
      <c r="G25" s="21"/>
    </row>
    <row r="26" spans="1:7" ht="15" x14ac:dyDescent="0.25">
      <c r="A26" s="12"/>
      <c r="B26" s="12"/>
      <c r="C26" s="12"/>
      <c r="D26" s="12"/>
      <c r="E26" s="12"/>
      <c r="F26" s="12"/>
      <c r="G26" s="12"/>
    </row>
    <row r="27" spans="1:7" ht="15" x14ac:dyDescent="0.25">
      <c r="A27" s="12"/>
      <c r="B27" s="12"/>
      <c r="C27" s="12"/>
      <c r="D27" s="12"/>
      <c r="E27" s="12"/>
      <c r="F27" s="12"/>
      <c r="G27" s="12"/>
    </row>
  </sheetData>
  <mergeCells count="4">
    <mergeCell ref="A3:G3"/>
    <mergeCell ref="A4:G4"/>
    <mergeCell ref="C8:F8"/>
    <mergeCell ref="A2:G2"/>
  </mergeCells>
  <pageMargins left="0.7" right="0.7" top="0.75" bottom="0.75" header="0.3" footer="0.3"/>
  <pageSetup scale="80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9"/>
  <sheetViews>
    <sheetView topLeftCell="A10" workbookViewId="0">
      <selection activeCell="C27" sqref="C27"/>
    </sheetView>
  </sheetViews>
  <sheetFormatPr defaultRowHeight="14.25" x14ac:dyDescent="0.2"/>
  <cols>
    <col min="1" max="1" width="3.85546875" style="8" customWidth="1"/>
    <col min="2" max="2" width="11.42578125" style="8" customWidth="1"/>
    <col min="3" max="3" width="51.7109375" style="8" customWidth="1"/>
    <col min="4" max="4" width="8.28515625" style="8" customWidth="1"/>
    <col min="5" max="5" width="15" style="8" customWidth="1"/>
    <col min="6" max="6" width="13.28515625" style="8" customWidth="1"/>
    <col min="7" max="7" width="15.5703125" style="8" bestFit="1" customWidth="1"/>
    <col min="8" max="16384" width="9.140625" style="8"/>
  </cols>
  <sheetData>
    <row r="2" spans="1:8" ht="15" x14ac:dyDescent="0.25">
      <c r="F2" s="12"/>
      <c r="G2" s="12" t="s">
        <v>54</v>
      </c>
      <c r="H2" s="12"/>
    </row>
    <row r="3" spans="1:8" ht="37.5" customHeight="1" x14ac:dyDescent="0.2">
      <c r="A3" s="104" t="s">
        <v>35</v>
      </c>
      <c r="B3" s="104"/>
      <c r="C3" s="105"/>
      <c r="D3" s="105"/>
      <c r="E3" s="105"/>
      <c r="F3" s="105"/>
      <c r="G3" s="105"/>
    </row>
    <row r="4" spans="1:8" ht="30.75" customHeight="1" x14ac:dyDescent="0.25">
      <c r="A4" s="106" t="s">
        <v>40</v>
      </c>
      <c r="B4" s="106"/>
      <c r="C4" s="107"/>
      <c r="D4" s="107"/>
      <c r="E4" s="107"/>
      <c r="F4" s="107"/>
      <c r="G4" s="107"/>
    </row>
    <row r="5" spans="1:8" ht="15" x14ac:dyDescent="0.25">
      <c r="A5" s="111" t="s">
        <v>53</v>
      </c>
      <c r="B5" s="111"/>
      <c r="C5" s="109"/>
      <c r="D5" s="109"/>
      <c r="E5" s="109"/>
      <c r="F5" s="109"/>
      <c r="G5" s="109"/>
    </row>
    <row r="6" spans="1:8" ht="15" x14ac:dyDescent="0.25">
      <c r="A6" s="11" t="s">
        <v>0</v>
      </c>
      <c r="B6" s="11"/>
      <c r="C6" s="12"/>
      <c r="D6" s="12"/>
      <c r="E6" s="12"/>
      <c r="F6" s="12"/>
      <c r="G6" s="12"/>
    </row>
    <row r="7" spans="1:8" ht="15" x14ac:dyDescent="0.25">
      <c r="A7" s="11"/>
      <c r="B7" s="11"/>
      <c r="C7" s="12"/>
      <c r="D7" s="12"/>
      <c r="E7" s="12"/>
      <c r="F7" s="12"/>
      <c r="G7" s="12"/>
    </row>
    <row r="8" spans="1:8" ht="15" x14ac:dyDescent="0.25">
      <c r="A8" s="11"/>
      <c r="B8" s="11"/>
      <c r="C8" s="12"/>
      <c r="D8" s="12"/>
      <c r="E8" s="12"/>
      <c r="F8" s="12"/>
      <c r="G8" s="12"/>
    </row>
    <row r="9" spans="1:8" ht="15" x14ac:dyDescent="0.25">
      <c r="A9" s="12"/>
      <c r="B9" s="12"/>
      <c r="C9" s="110" t="s">
        <v>1</v>
      </c>
      <c r="D9" s="110"/>
      <c r="E9" s="110"/>
      <c r="F9" s="110"/>
      <c r="G9" s="12"/>
    </row>
    <row r="10" spans="1:8" ht="15" x14ac:dyDescent="0.25">
      <c r="A10" s="12"/>
      <c r="B10" s="12"/>
      <c r="C10" s="12"/>
      <c r="D10" s="12"/>
      <c r="E10" s="12"/>
      <c r="F10" s="12"/>
      <c r="G10" s="12"/>
    </row>
    <row r="11" spans="1:8" ht="15" x14ac:dyDescent="0.25">
      <c r="A11" s="12"/>
      <c r="B11" s="12"/>
      <c r="C11" s="12"/>
      <c r="D11" s="12"/>
      <c r="E11" s="12"/>
      <c r="F11" s="12"/>
      <c r="G11" s="13"/>
    </row>
    <row r="12" spans="1:8" ht="47.25" x14ac:dyDescent="0.2">
      <c r="A12" s="14" t="s">
        <v>2</v>
      </c>
      <c r="B12" s="93" t="s">
        <v>90</v>
      </c>
      <c r="C12" s="14" t="s">
        <v>3</v>
      </c>
      <c r="D12" s="14" t="s">
        <v>4</v>
      </c>
      <c r="E12" s="14" t="s">
        <v>5</v>
      </c>
      <c r="F12" s="15" t="s">
        <v>6</v>
      </c>
      <c r="G12" s="15" t="s">
        <v>7</v>
      </c>
    </row>
    <row r="13" spans="1:8" ht="31.5" x14ac:dyDescent="0.2">
      <c r="A13" s="53">
        <v>1</v>
      </c>
      <c r="B13" s="98"/>
      <c r="C13" s="54" t="s">
        <v>31</v>
      </c>
      <c r="D13" s="55" t="s">
        <v>30</v>
      </c>
      <c r="E13" s="56">
        <v>105</v>
      </c>
      <c r="F13" s="57"/>
      <c r="G13" s="27"/>
    </row>
    <row r="14" spans="1:8" ht="63" x14ac:dyDescent="0.25">
      <c r="A14" s="53">
        <v>2</v>
      </c>
      <c r="B14" s="53"/>
      <c r="C14" s="26" t="s">
        <v>8</v>
      </c>
      <c r="D14" s="25" t="s">
        <v>9</v>
      </c>
      <c r="E14" s="27">
        <v>240</v>
      </c>
      <c r="F14" s="27"/>
      <c r="G14" s="27"/>
    </row>
    <row r="15" spans="1:8" ht="26.25" customHeight="1" x14ac:dyDescent="0.25">
      <c r="A15" s="53">
        <v>3</v>
      </c>
      <c r="B15" s="53"/>
      <c r="C15" s="26" t="s">
        <v>16</v>
      </c>
      <c r="D15" s="25" t="s">
        <v>12</v>
      </c>
      <c r="E15" s="27">
        <f>E14*0.144</f>
        <v>34.559999999999995</v>
      </c>
      <c r="F15" s="27"/>
      <c r="G15" s="27"/>
    </row>
    <row r="16" spans="1:8" ht="15.75" x14ac:dyDescent="0.25">
      <c r="A16" s="53">
        <v>4</v>
      </c>
      <c r="B16" s="53"/>
      <c r="C16" s="26" t="s">
        <v>13</v>
      </c>
      <c r="D16" s="25" t="s">
        <v>9</v>
      </c>
      <c r="E16" s="27">
        <v>350</v>
      </c>
      <c r="F16" s="27"/>
      <c r="G16" s="27"/>
    </row>
    <row r="17" spans="1:7" ht="63" x14ac:dyDescent="0.25">
      <c r="A17" s="53">
        <v>5</v>
      </c>
      <c r="B17" s="53"/>
      <c r="C17" s="26" t="s">
        <v>33</v>
      </c>
      <c r="D17" s="25" t="s">
        <v>12</v>
      </c>
      <c r="E17" s="27">
        <f>E16*0.096</f>
        <v>33.6</v>
      </c>
      <c r="F17" s="27"/>
      <c r="G17" s="27"/>
    </row>
    <row r="18" spans="1:7" ht="31.5" x14ac:dyDescent="0.25">
      <c r="A18" s="53">
        <v>6</v>
      </c>
      <c r="B18" s="53"/>
      <c r="C18" s="26" t="s">
        <v>10</v>
      </c>
      <c r="D18" s="25" t="s">
        <v>11</v>
      </c>
      <c r="E18" s="27">
        <f>(E16+E14)*2/100</f>
        <v>11.8</v>
      </c>
      <c r="F18" s="27"/>
      <c r="G18" s="27"/>
    </row>
    <row r="19" spans="1:7" ht="15.75" x14ac:dyDescent="0.25">
      <c r="A19" s="53">
        <v>7</v>
      </c>
      <c r="B19" s="53"/>
      <c r="C19" s="26" t="s">
        <v>15</v>
      </c>
      <c r="D19" s="25" t="s">
        <v>12</v>
      </c>
      <c r="E19" s="27">
        <v>27</v>
      </c>
      <c r="F19" s="27"/>
      <c r="G19" s="27"/>
    </row>
    <row r="20" spans="1:7" ht="15.75" x14ac:dyDescent="0.25">
      <c r="A20" s="25"/>
      <c r="B20" s="25"/>
      <c r="C20" s="28" t="s">
        <v>18</v>
      </c>
      <c r="D20" s="25"/>
      <c r="E20" s="27"/>
      <c r="F20" s="27"/>
      <c r="G20" s="27"/>
    </row>
    <row r="21" spans="1:7" ht="15.75" x14ac:dyDescent="0.25">
      <c r="A21" s="25"/>
      <c r="B21" s="25"/>
      <c r="C21" s="28" t="s">
        <v>19</v>
      </c>
      <c r="D21" s="25"/>
      <c r="E21" s="27"/>
      <c r="F21" s="27"/>
      <c r="G21" s="27"/>
    </row>
    <row r="22" spans="1:7" ht="15" x14ac:dyDescent="0.2">
      <c r="A22" s="16"/>
      <c r="B22" s="16"/>
      <c r="C22" s="19" t="s">
        <v>20</v>
      </c>
      <c r="D22" s="16"/>
      <c r="E22" s="18"/>
      <c r="F22" s="18"/>
      <c r="G22" s="20">
        <f>SUM(G20:G21)</f>
        <v>0</v>
      </c>
    </row>
    <row r="23" spans="1:7" ht="15" x14ac:dyDescent="0.25">
      <c r="A23" s="31"/>
      <c r="B23" s="31"/>
      <c r="C23" s="32"/>
      <c r="D23" s="31"/>
      <c r="E23" s="33"/>
      <c r="F23" s="33"/>
      <c r="G23" s="34"/>
    </row>
    <row r="24" spans="1:7" ht="15" x14ac:dyDescent="0.25">
      <c r="A24" s="31"/>
      <c r="B24" s="31"/>
      <c r="C24" s="32"/>
      <c r="D24" s="31"/>
      <c r="E24" s="33"/>
      <c r="F24" s="33"/>
      <c r="G24" s="34"/>
    </row>
    <row r="25" spans="1:7" ht="15" x14ac:dyDescent="0.25">
      <c r="A25" s="12"/>
      <c r="B25" s="12"/>
      <c r="C25" s="12"/>
      <c r="D25" s="12"/>
      <c r="E25" s="21"/>
      <c r="F25" s="21"/>
      <c r="G25" s="21"/>
    </row>
    <row r="26" spans="1:7" ht="15" x14ac:dyDescent="0.25">
      <c r="A26" s="12"/>
      <c r="B26" s="12"/>
      <c r="C26" s="12" t="s">
        <v>14</v>
      </c>
      <c r="D26" s="12"/>
      <c r="E26" s="21"/>
      <c r="F26" s="21"/>
      <c r="G26" s="21"/>
    </row>
    <row r="27" spans="1:7" ht="15" x14ac:dyDescent="0.25">
      <c r="A27" s="12"/>
      <c r="B27" s="12"/>
      <c r="C27" s="12" t="s">
        <v>36</v>
      </c>
      <c r="D27" s="12"/>
      <c r="E27" s="21"/>
      <c r="F27" s="21"/>
      <c r="G27" s="21"/>
    </row>
    <row r="28" spans="1:7" ht="15" x14ac:dyDescent="0.25">
      <c r="A28" s="12"/>
      <c r="B28" s="12"/>
      <c r="C28" s="12"/>
      <c r="D28" s="12"/>
      <c r="E28" s="12"/>
      <c r="F28" s="12"/>
      <c r="G28" s="12"/>
    </row>
    <row r="29" spans="1:7" ht="15" x14ac:dyDescent="0.25">
      <c r="A29" s="12"/>
      <c r="B29" s="12"/>
      <c r="C29" s="12"/>
      <c r="D29" s="12"/>
      <c r="E29" s="12"/>
      <c r="F29" s="12"/>
      <c r="G29" s="12"/>
    </row>
  </sheetData>
  <mergeCells count="4">
    <mergeCell ref="A4:G4"/>
    <mergeCell ref="A5:G5"/>
    <mergeCell ref="C9:F9"/>
    <mergeCell ref="A3:G3"/>
  </mergeCells>
  <pageMargins left="0.7" right="0.7" top="0.75" bottom="0.75" header="0.3" footer="0.3"/>
  <pageSetup scale="75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B12" sqref="B12"/>
    </sheetView>
  </sheetViews>
  <sheetFormatPr defaultRowHeight="14.25" x14ac:dyDescent="0.2"/>
  <cols>
    <col min="1" max="1" width="3.85546875" style="1" customWidth="1"/>
    <col min="2" max="2" width="11.42578125" style="1" customWidth="1"/>
    <col min="3" max="3" width="49.140625" style="1" customWidth="1"/>
    <col min="4" max="4" width="7.42578125" style="1" bestFit="1" customWidth="1"/>
    <col min="5" max="5" width="14" style="1" bestFit="1" customWidth="1"/>
    <col min="6" max="6" width="11.28515625" style="1" bestFit="1" customWidth="1"/>
    <col min="7" max="7" width="13.42578125" style="1" customWidth="1"/>
    <col min="8" max="16384" width="9.140625" style="1"/>
  </cols>
  <sheetData>
    <row r="1" spans="1:7" ht="15" x14ac:dyDescent="0.25">
      <c r="G1" s="12" t="s">
        <v>55</v>
      </c>
    </row>
    <row r="3" spans="1:7" ht="30" customHeight="1" x14ac:dyDescent="0.2">
      <c r="A3" s="104" t="s">
        <v>35</v>
      </c>
      <c r="B3" s="104"/>
      <c r="C3" s="105"/>
      <c r="D3" s="105"/>
      <c r="E3" s="105"/>
      <c r="F3" s="105"/>
      <c r="G3" s="105"/>
    </row>
    <row r="4" spans="1:7" ht="30.75" customHeight="1" x14ac:dyDescent="0.25">
      <c r="A4" s="106" t="s">
        <v>41</v>
      </c>
      <c r="B4" s="106"/>
      <c r="C4" s="107"/>
      <c r="D4" s="107"/>
      <c r="E4" s="107"/>
      <c r="F4" s="107"/>
      <c r="G4" s="107"/>
    </row>
    <row r="5" spans="1:7" ht="15" x14ac:dyDescent="0.25">
      <c r="A5" s="111" t="s">
        <v>49</v>
      </c>
      <c r="B5" s="111"/>
      <c r="C5" s="109"/>
      <c r="D5" s="109"/>
      <c r="E5" s="109"/>
      <c r="F5" s="109"/>
      <c r="G5" s="109"/>
    </row>
    <row r="6" spans="1:7" ht="15" x14ac:dyDescent="0.25">
      <c r="A6" s="11" t="s">
        <v>0</v>
      </c>
      <c r="B6" s="11"/>
      <c r="C6" s="12"/>
      <c r="D6" s="12"/>
      <c r="E6" s="12"/>
      <c r="F6" s="12"/>
      <c r="G6" s="12"/>
    </row>
    <row r="7" spans="1:7" ht="15" x14ac:dyDescent="0.25">
      <c r="A7" s="11"/>
      <c r="B7" s="11"/>
      <c r="C7" s="12"/>
      <c r="D7" s="12"/>
      <c r="E7" s="12"/>
      <c r="F7" s="12"/>
      <c r="G7" s="12"/>
    </row>
    <row r="8" spans="1:7" ht="15" x14ac:dyDescent="0.25">
      <c r="A8" s="11"/>
      <c r="B8" s="11"/>
      <c r="C8" s="12"/>
      <c r="D8" s="12"/>
      <c r="E8" s="12"/>
      <c r="F8" s="12"/>
      <c r="G8" s="12"/>
    </row>
    <row r="9" spans="1:7" ht="15" x14ac:dyDescent="0.25">
      <c r="A9" s="12"/>
      <c r="B9" s="12"/>
      <c r="C9" s="110" t="s">
        <v>1</v>
      </c>
      <c r="D9" s="110"/>
      <c r="E9" s="110"/>
      <c r="F9" s="110"/>
      <c r="G9" s="12"/>
    </row>
    <row r="10" spans="1:7" ht="15" x14ac:dyDescent="0.25">
      <c r="A10" s="12"/>
      <c r="B10" s="12"/>
      <c r="C10" s="12"/>
      <c r="D10" s="12"/>
      <c r="E10" s="12"/>
      <c r="F10" s="12"/>
      <c r="G10" s="12"/>
    </row>
    <row r="11" spans="1:7" ht="15" x14ac:dyDescent="0.25">
      <c r="A11" s="12"/>
      <c r="B11" s="12"/>
      <c r="C11" s="12"/>
      <c r="D11" s="12"/>
      <c r="E11" s="12"/>
      <c r="F11" s="12"/>
      <c r="G11" s="13"/>
    </row>
    <row r="12" spans="1:7" ht="28.5" x14ac:dyDescent="0.2">
      <c r="A12" s="14" t="s">
        <v>2</v>
      </c>
      <c r="B12" s="97" t="s">
        <v>89</v>
      </c>
      <c r="C12" s="14" t="s">
        <v>3</v>
      </c>
      <c r="D12" s="14" t="s">
        <v>4</v>
      </c>
      <c r="E12" s="14" t="s">
        <v>5</v>
      </c>
      <c r="F12" s="15" t="s">
        <v>6</v>
      </c>
      <c r="G12" s="15" t="s">
        <v>7</v>
      </c>
    </row>
    <row r="13" spans="1:7" ht="60" x14ac:dyDescent="0.25">
      <c r="A13" s="16">
        <v>1</v>
      </c>
      <c r="B13" s="16"/>
      <c r="C13" s="17" t="s">
        <v>8</v>
      </c>
      <c r="D13" s="16" t="s">
        <v>9</v>
      </c>
      <c r="E13" s="18">
        <v>255</v>
      </c>
      <c r="F13" s="18"/>
      <c r="G13" s="18"/>
    </row>
    <row r="14" spans="1:7" ht="15" x14ac:dyDescent="0.25">
      <c r="A14" s="16">
        <v>2</v>
      </c>
      <c r="B14" s="16"/>
      <c r="C14" s="17" t="s">
        <v>16</v>
      </c>
      <c r="D14" s="16" t="s">
        <v>12</v>
      </c>
      <c r="E14" s="18">
        <f>E13*0.144</f>
        <v>36.72</v>
      </c>
      <c r="F14" s="18"/>
      <c r="G14" s="18"/>
    </row>
    <row r="15" spans="1:7" ht="15" x14ac:dyDescent="0.25">
      <c r="A15" s="16">
        <v>3</v>
      </c>
      <c r="B15" s="16"/>
      <c r="C15" s="17" t="s">
        <v>13</v>
      </c>
      <c r="D15" s="16" t="s">
        <v>9</v>
      </c>
      <c r="E15" s="18">
        <v>350</v>
      </c>
      <c r="F15" s="18"/>
      <c r="G15" s="18"/>
    </row>
    <row r="16" spans="1:7" ht="60" x14ac:dyDescent="0.25">
      <c r="A16" s="16">
        <v>4</v>
      </c>
      <c r="B16" s="16"/>
      <c r="C16" s="17" t="s">
        <v>32</v>
      </c>
      <c r="D16" s="16" t="s">
        <v>12</v>
      </c>
      <c r="E16" s="18">
        <f>E15*0.096</f>
        <v>33.6</v>
      </c>
      <c r="F16" s="18"/>
      <c r="G16" s="18"/>
    </row>
    <row r="17" spans="1:7" ht="30" x14ac:dyDescent="0.25">
      <c r="A17" s="16">
        <v>5</v>
      </c>
      <c r="B17" s="16"/>
      <c r="C17" s="17" t="s">
        <v>10</v>
      </c>
      <c r="D17" s="16" t="s">
        <v>11</v>
      </c>
      <c r="E17" s="18">
        <f>(E15+E13)*2/100</f>
        <v>12.1</v>
      </c>
      <c r="F17" s="18"/>
      <c r="G17" s="18"/>
    </row>
    <row r="18" spans="1:7" ht="15" x14ac:dyDescent="0.25">
      <c r="A18" s="16">
        <v>6</v>
      </c>
      <c r="B18" s="16"/>
      <c r="C18" s="17" t="s">
        <v>15</v>
      </c>
      <c r="D18" s="16" t="s">
        <v>12</v>
      </c>
      <c r="E18" s="18">
        <f>(E15)*0.096</f>
        <v>33.6</v>
      </c>
      <c r="F18" s="18"/>
      <c r="G18" s="18"/>
    </row>
    <row r="19" spans="1:7" ht="15" x14ac:dyDescent="0.2">
      <c r="A19" s="16"/>
      <c r="B19" s="16"/>
      <c r="C19" s="19" t="s">
        <v>17</v>
      </c>
      <c r="D19" s="16"/>
      <c r="E19" s="18"/>
      <c r="F19" s="18"/>
      <c r="G19" s="35"/>
    </row>
    <row r="20" spans="1:7" ht="15" x14ac:dyDescent="0.2">
      <c r="A20" s="16"/>
      <c r="B20" s="16"/>
      <c r="C20" s="19" t="s">
        <v>19</v>
      </c>
      <c r="D20" s="16"/>
      <c r="E20" s="18"/>
      <c r="F20" s="18"/>
      <c r="G20" s="18"/>
    </row>
    <row r="21" spans="1:7" ht="15" x14ac:dyDescent="0.2">
      <c r="A21" s="16"/>
      <c r="B21" s="16"/>
      <c r="C21" s="19" t="s">
        <v>20</v>
      </c>
      <c r="D21" s="16"/>
      <c r="E21" s="18"/>
      <c r="F21" s="18"/>
      <c r="G21" s="36">
        <f>SUM(G19:G20)</f>
        <v>0</v>
      </c>
    </row>
    <row r="22" spans="1:7" ht="15" x14ac:dyDescent="0.25">
      <c r="A22" s="31"/>
      <c r="B22" s="31"/>
      <c r="C22" s="32"/>
      <c r="D22" s="31"/>
      <c r="E22" s="33"/>
      <c r="F22" s="33"/>
      <c r="G22" s="34"/>
    </row>
    <row r="23" spans="1:7" ht="15" x14ac:dyDescent="0.25">
      <c r="A23" s="31"/>
      <c r="B23" s="31"/>
      <c r="C23" s="32"/>
      <c r="D23" s="31"/>
      <c r="E23" s="33"/>
      <c r="F23" s="33"/>
      <c r="G23" s="34"/>
    </row>
    <row r="24" spans="1:7" ht="15" x14ac:dyDescent="0.25">
      <c r="A24" s="12"/>
      <c r="B24" s="12"/>
      <c r="C24" s="12"/>
      <c r="D24" s="12"/>
      <c r="E24" s="21"/>
      <c r="F24" s="21"/>
      <c r="G24" s="21"/>
    </row>
    <row r="25" spans="1:7" ht="15" x14ac:dyDescent="0.25">
      <c r="A25" s="12"/>
      <c r="B25" s="12"/>
      <c r="C25" s="12" t="s">
        <v>14</v>
      </c>
      <c r="D25" s="12"/>
      <c r="E25" s="21"/>
      <c r="F25" s="21"/>
      <c r="G25" s="21"/>
    </row>
    <row r="26" spans="1:7" ht="15" x14ac:dyDescent="0.25">
      <c r="A26" s="12"/>
      <c r="B26" s="12"/>
      <c r="C26" s="12"/>
      <c r="D26" s="12"/>
      <c r="E26" s="21"/>
      <c r="F26" s="21"/>
      <c r="G26" s="21"/>
    </row>
    <row r="27" spans="1:7" ht="15" x14ac:dyDescent="0.25">
      <c r="A27" s="12"/>
      <c r="B27" s="12"/>
      <c r="C27" s="12"/>
      <c r="D27" s="12"/>
      <c r="E27" s="12"/>
      <c r="F27" s="12"/>
      <c r="G27" s="12"/>
    </row>
    <row r="28" spans="1:7" ht="15" x14ac:dyDescent="0.25">
      <c r="A28" s="12"/>
      <c r="B28" s="12"/>
      <c r="C28" s="12"/>
      <c r="D28" s="12"/>
      <c r="E28" s="12"/>
      <c r="F28" s="12"/>
      <c r="G28" s="12"/>
    </row>
  </sheetData>
  <mergeCells count="4">
    <mergeCell ref="A4:G4"/>
    <mergeCell ref="A5:G5"/>
    <mergeCell ref="C9:F9"/>
    <mergeCell ref="A3:G3"/>
  </mergeCells>
  <pageMargins left="0.7" right="0.7" top="0.75" bottom="0.75" header="0.3" footer="0.3"/>
  <pageSetup scale="75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activeCell="B10" sqref="B10:B11"/>
    </sheetView>
  </sheetViews>
  <sheetFormatPr defaultRowHeight="14.25" x14ac:dyDescent="0.2"/>
  <cols>
    <col min="1" max="1" width="4.85546875" style="1" customWidth="1"/>
    <col min="2" max="2" width="13.5703125" style="1" customWidth="1"/>
    <col min="3" max="3" width="46" style="3" customWidth="1"/>
    <col min="4" max="4" width="9.140625" style="4"/>
    <col min="5" max="5" width="11" style="1" customWidth="1"/>
    <col min="6" max="6" width="9.85546875" style="1" customWidth="1"/>
    <col min="7" max="7" width="12" style="1" customWidth="1"/>
    <col min="8" max="16384" width="9.140625" style="1"/>
  </cols>
  <sheetData>
    <row r="1" spans="1:16" ht="15" x14ac:dyDescent="0.25">
      <c r="G1" s="12" t="s">
        <v>56</v>
      </c>
      <c r="H1" s="12"/>
    </row>
    <row r="2" spans="1:16" ht="31.5" customHeight="1" x14ac:dyDescent="0.2">
      <c r="A2" s="104" t="s">
        <v>35</v>
      </c>
      <c r="B2" s="104"/>
      <c r="C2" s="105"/>
      <c r="D2" s="105"/>
      <c r="E2" s="105"/>
      <c r="F2" s="105"/>
      <c r="G2" s="105"/>
    </row>
    <row r="3" spans="1:16" ht="48.75" customHeight="1" x14ac:dyDescent="0.25">
      <c r="A3" s="107" t="s">
        <v>42</v>
      </c>
      <c r="B3" s="107"/>
      <c r="C3" s="107"/>
      <c r="D3" s="107"/>
      <c r="E3" s="107"/>
      <c r="F3" s="107"/>
      <c r="G3" s="107"/>
      <c r="H3" s="7"/>
      <c r="I3" s="7"/>
      <c r="J3" s="7"/>
      <c r="K3" s="7"/>
      <c r="L3" s="7"/>
      <c r="M3" s="7"/>
      <c r="N3" s="7"/>
      <c r="O3" s="7"/>
      <c r="P3" s="7"/>
    </row>
    <row r="4" spans="1:16" ht="15" x14ac:dyDescent="0.25">
      <c r="A4" s="111" t="s">
        <v>46</v>
      </c>
      <c r="B4" s="111"/>
      <c r="C4" s="108"/>
      <c r="D4" s="108"/>
      <c r="E4" s="108"/>
      <c r="F4" s="108"/>
      <c r="G4" s="108"/>
      <c r="H4" s="7"/>
      <c r="I4" s="7"/>
      <c r="J4" s="7"/>
      <c r="K4" s="7"/>
      <c r="L4" s="7"/>
      <c r="M4" s="7"/>
      <c r="N4" s="7"/>
      <c r="O4" s="7"/>
      <c r="P4" s="7"/>
    </row>
    <row r="5" spans="1:16" ht="15" x14ac:dyDescent="0.25">
      <c r="A5" s="11" t="s">
        <v>0</v>
      </c>
      <c r="B5" s="11"/>
      <c r="C5" s="12"/>
      <c r="D5" s="12"/>
      <c r="E5" s="12"/>
      <c r="F5" s="12"/>
      <c r="G5" s="12"/>
      <c r="H5" s="7"/>
      <c r="I5" s="7"/>
      <c r="J5" s="7"/>
      <c r="K5" s="7"/>
      <c r="L5" s="7"/>
      <c r="M5" s="7"/>
      <c r="N5" s="7"/>
      <c r="O5" s="7"/>
      <c r="P5" s="7"/>
    </row>
    <row r="6" spans="1:16" ht="15" x14ac:dyDescent="0.25">
      <c r="A6" s="37"/>
      <c r="B6" s="37"/>
      <c r="C6" s="110" t="s">
        <v>1</v>
      </c>
      <c r="D6" s="110"/>
      <c r="E6" s="110"/>
      <c r="F6" s="110"/>
      <c r="G6" s="110"/>
      <c r="H6" s="7"/>
      <c r="I6" s="7"/>
      <c r="J6" s="7"/>
      <c r="K6" s="7"/>
      <c r="L6" s="7"/>
      <c r="M6" s="7"/>
      <c r="N6" s="7"/>
      <c r="O6" s="7"/>
      <c r="P6" s="7"/>
    </row>
    <row r="7" spans="1:16" ht="15" x14ac:dyDescent="0.25">
      <c r="A7" s="37"/>
      <c r="B7" s="37"/>
      <c r="C7" s="12"/>
      <c r="D7" s="12"/>
      <c r="E7" s="12"/>
      <c r="F7" s="12"/>
      <c r="G7" s="12"/>
      <c r="H7" s="7"/>
      <c r="I7" s="7"/>
      <c r="J7" s="7"/>
      <c r="K7" s="7"/>
      <c r="L7" s="7"/>
      <c r="M7" s="7"/>
      <c r="N7" s="7"/>
      <c r="O7" s="7"/>
      <c r="P7" s="7"/>
    </row>
    <row r="8" spans="1:16" ht="15" x14ac:dyDescent="0.25">
      <c r="A8" s="12"/>
      <c r="B8" s="12"/>
      <c r="C8" s="38"/>
      <c r="D8" s="39"/>
      <c r="E8" s="12"/>
      <c r="F8" s="12"/>
      <c r="G8" s="12"/>
      <c r="H8" s="7"/>
      <c r="I8" s="7"/>
      <c r="J8" s="7"/>
      <c r="K8" s="7"/>
      <c r="L8" s="7"/>
      <c r="M8" s="7"/>
      <c r="N8" s="7"/>
      <c r="O8" s="7"/>
      <c r="P8" s="7"/>
    </row>
    <row r="9" spans="1:16" ht="15" x14ac:dyDescent="0.25">
      <c r="A9" s="12"/>
      <c r="B9" s="12"/>
      <c r="C9" s="38"/>
      <c r="D9" s="39"/>
      <c r="E9" s="12"/>
      <c r="F9" s="12"/>
      <c r="G9" s="12"/>
      <c r="H9" s="7"/>
      <c r="I9" s="7"/>
      <c r="J9" s="7"/>
      <c r="K9" s="7"/>
      <c r="L9" s="7"/>
      <c r="M9" s="7"/>
      <c r="N9" s="7"/>
      <c r="O9" s="7"/>
      <c r="P9" s="7"/>
    </row>
    <row r="10" spans="1:16" x14ac:dyDescent="0.2">
      <c r="A10" s="112" t="s">
        <v>2</v>
      </c>
      <c r="B10" s="75" t="s">
        <v>79</v>
      </c>
      <c r="C10" s="112" t="s">
        <v>3</v>
      </c>
      <c r="D10" s="112" t="s">
        <v>4</v>
      </c>
      <c r="E10" s="112" t="s">
        <v>21</v>
      </c>
      <c r="F10" s="112" t="s">
        <v>22</v>
      </c>
      <c r="G10" s="112" t="s">
        <v>23</v>
      </c>
      <c r="H10" s="7"/>
      <c r="I10" s="7"/>
      <c r="J10" s="7"/>
      <c r="K10" s="7"/>
      <c r="L10" s="7"/>
      <c r="M10" s="7"/>
      <c r="N10" s="7"/>
      <c r="O10" s="7"/>
      <c r="P10" s="7"/>
    </row>
    <row r="11" spans="1:16" x14ac:dyDescent="0.2">
      <c r="A11" s="112"/>
      <c r="B11" s="76" t="s">
        <v>80</v>
      </c>
      <c r="C11" s="112"/>
      <c r="D11" s="112"/>
      <c r="E11" s="112"/>
      <c r="F11" s="112"/>
      <c r="G11" s="112"/>
      <c r="H11" s="7"/>
      <c r="I11" s="7"/>
      <c r="J11" s="7"/>
      <c r="K11" s="7"/>
      <c r="L11" s="7"/>
      <c r="M11" s="7"/>
      <c r="N11" s="7"/>
      <c r="O11" s="7"/>
      <c r="P11" s="7"/>
    </row>
    <row r="12" spans="1:16" ht="15" x14ac:dyDescent="0.2">
      <c r="A12" s="40">
        <v>1</v>
      </c>
      <c r="B12" s="40"/>
      <c r="C12" s="41" t="s">
        <v>24</v>
      </c>
      <c r="D12" s="40" t="s">
        <v>25</v>
      </c>
      <c r="E12" s="42">
        <v>350</v>
      </c>
      <c r="F12" s="42"/>
      <c r="G12" s="43"/>
      <c r="H12" s="7"/>
      <c r="I12" s="7"/>
      <c r="J12" s="7"/>
      <c r="K12" s="7"/>
      <c r="L12" s="7"/>
      <c r="M12" s="7"/>
      <c r="N12" s="7"/>
      <c r="O12" s="7"/>
      <c r="P12" s="7"/>
    </row>
    <row r="13" spans="1:16" ht="30" x14ac:dyDescent="0.2">
      <c r="A13" s="40">
        <v>2</v>
      </c>
      <c r="B13" s="40"/>
      <c r="C13" s="41" t="s">
        <v>26</v>
      </c>
      <c r="D13" s="16" t="s">
        <v>25</v>
      </c>
      <c r="E13" s="43">
        <v>495</v>
      </c>
      <c r="F13" s="43"/>
      <c r="G13" s="43"/>
      <c r="H13" s="7"/>
      <c r="I13" s="7"/>
      <c r="J13" s="7"/>
      <c r="K13" s="7"/>
      <c r="L13" s="7"/>
      <c r="M13" s="7"/>
      <c r="N13" s="7"/>
      <c r="O13" s="7"/>
      <c r="P13" s="7"/>
    </row>
    <row r="14" spans="1:16" s="2" customFormat="1" ht="30" x14ac:dyDescent="0.2">
      <c r="A14" s="40">
        <v>3</v>
      </c>
      <c r="B14" s="40"/>
      <c r="C14" s="44" t="s">
        <v>27</v>
      </c>
      <c r="D14" s="16" t="s">
        <v>9</v>
      </c>
      <c r="E14" s="43">
        <v>630</v>
      </c>
      <c r="F14" s="43"/>
      <c r="G14" s="43"/>
      <c r="H14" s="7"/>
      <c r="I14" s="7"/>
      <c r="J14" s="7"/>
      <c r="K14" s="7"/>
      <c r="L14" s="7"/>
      <c r="M14" s="7"/>
      <c r="N14" s="7"/>
      <c r="O14" s="7"/>
      <c r="P14" s="7"/>
    </row>
    <row r="15" spans="1:16" ht="15" x14ac:dyDescent="0.25">
      <c r="A15" s="45"/>
      <c r="B15" s="45"/>
      <c r="C15" s="19" t="s">
        <v>28</v>
      </c>
      <c r="D15" s="16"/>
      <c r="E15" s="43"/>
      <c r="F15" s="43"/>
      <c r="G15" s="46"/>
      <c r="H15" s="7"/>
      <c r="I15" s="7"/>
      <c r="J15" s="7"/>
      <c r="K15" s="7"/>
      <c r="L15" s="7"/>
      <c r="M15" s="7"/>
      <c r="N15" s="7"/>
      <c r="O15" s="7"/>
      <c r="P15" s="7"/>
    </row>
    <row r="16" spans="1:16" ht="15" x14ac:dyDescent="0.25">
      <c r="A16" s="45"/>
      <c r="B16" s="45"/>
      <c r="C16" s="19" t="s">
        <v>19</v>
      </c>
      <c r="D16" s="16"/>
      <c r="E16" s="43"/>
      <c r="F16" s="43"/>
      <c r="G16" s="46">
        <f>G15*0.2</f>
        <v>0</v>
      </c>
      <c r="H16" s="7"/>
      <c r="I16" s="7"/>
      <c r="J16" s="7"/>
      <c r="K16" s="7"/>
      <c r="L16" s="7"/>
      <c r="M16" s="7"/>
      <c r="N16" s="7"/>
      <c r="O16" s="7"/>
      <c r="P16" s="7"/>
    </row>
    <row r="17" spans="1:16" ht="15" x14ac:dyDescent="0.25">
      <c r="A17" s="45"/>
      <c r="B17" s="45"/>
      <c r="C17" s="19" t="s">
        <v>29</v>
      </c>
      <c r="D17" s="16"/>
      <c r="E17" s="43"/>
      <c r="F17" s="43"/>
      <c r="G17" s="46">
        <f>SUM(G15:G16)</f>
        <v>0</v>
      </c>
      <c r="H17" s="7"/>
      <c r="I17" s="7"/>
      <c r="J17" s="7"/>
      <c r="K17" s="7"/>
      <c r="L17" s="7"/>
      <c r="M17" s="7"/>
      <c r="N17" s="7"/>
      <c r="O17" s="7"/>
      <c r="P17" s="7"/>
    </row>
    <row r="18" spans="1:16" ht="15" x14ac:dyDescent="0.25">
      <c r="A18" s="12"/>
      <c r="B18" s="12"/>
      <c r="C18" s="38"/>
      <c r="D18" s="39"/>
      <c r="E18" s="12"/>
      <c r="F18" s="12"/>
      <c r="G18" s="12"/>
      <c r="H18" s="7"/>
      <c r="I18" s="7"/>
      <c r="J18" s="7"/>
      <c r="K18" s="7"/>
      <c r="L18" s="7"/>
      <c r="M18" s="7"/>
      <c r="N18" s="7"/>
      <c r="O18" s="7"/>
      <c r="P18" s="7"/>
    </row>
    <row r="19" spans="1:16" ht="15" x14ac:dyDescent="0.25">
      <c r="A19" s="12"/>
      <c r="B19" s="12"/>
      <c r="C19" s="38"/>
      <c r="D19" s="39"/>
      <c r="E19" s="12"/>
      <c r="F19" s="12"/>
      <c r="G19" s="12"/>
    </row>
    <row r="20" spans="1:16" ht="15" x14ac:dyDescent="0.25">
      <c r="A20" s="12"/>
      <c r="B20" s="12"/>
      <c r="C20" s="12" t="s">
        <v>14</v>
      </c>
      <c r="D20" s="39"/>
      <c r="E20" s="12"/>
      <c r="F20" s="12"/>
      <c r="G20" s="12"/>
    </row>
    <row r="21" spans="1:16" ht="15" x14ac:dyDescent="0.25">
      <c r="A21" s="12"/>
      <c r="B21" s="12"/>
      <c r="C21" s="12"/>
      <c r="D21" s="39"/>
      <c r="E21" s="12"/>
      <c r="F21" s="12"/>
      <c r="G21" s="12"/>
    </row>
    <row r="22" spans="1:16" ht="15" x14ac:dyDescent="0.25">
      <c r="A22" s="12"/>
      <c r="B22" s="12"/>
      <c r="C22" s="12"/>
      <c r="D22" s="39"/>
      <c r="E22" s="12"/>
      <c r="F22" s="12"/>
      <c r="G22" s="12"/>
    </row>
    <row r="23" spans="1:16" ht="15" x14ac:dyDescent="0.25">
      <c r="A23" s="12"/>
      <c r="B23" s="12"/>
      <c r="C23" s="12"/>
      <c r="D23" s="39"/>
      <c r="E23" s="12"/>
      <c r="F23" s="12"/>
      <c r="G23" s="12"/>
    </row>
    <row r="24" spans="1:16" ht="15" x14ac:dyDescent="0.25">
      <c r="A24" s="12"/>
      <c r="B24" s="12"/>
      <c r="C24" s="12"/>
      <c r="D24" s="39"/>
      <c r="E24" s="12"/>
      <c r="F24" s="12"/>
      <c r="G24" s="12"/>
    </row>
    <row r="25" spans="1:16" ht="15" x14ac:dyDescent="0.25">
      <c r="A25" s="12"/>
      <c r="B25" s="12"/>
      <c r="C25" s="38"/>
      <c r="D25" s="39"/>
      <c r="E25" s="12"/>
      <c r="F25" s="12"/>
      <c r="G25" s="12"/>
    </row>
    <row r="26" spans="1:16" ht="15" x14ac:dyDescent="0.25">
      <c r="A26" s="12"/>
      <c r="B26" s="12"/>
      <c r="C26" s="38"/>
      <c r="D26" s="39"/>
      <c r="E26" s="12"/>
      <c r="F26" s="12"/>
      <c r="G26" s="12"/>
    </row>
  </sheetData>
  <mergeCells count="10">
    <mergeCell ref="A2:G2"/>
    <mergeCell ref="A3:G3"/>
    <mergeCell ref="G10:G11"/>
    <mergeCell ref="C6:G6"/>
    <mergeCell ref="A4:G4"/>
    <mergeCell ref="A10:A11"/>
    <mergeCell ref="C10:C11"/>
    <mergeCell ref="D10:D11"/>
    <mergeCell ref="E10:E11"/>
    <mergeCell ref="F10:F11"/>
  </mergeCells>
  <pageMargins left="0.7" right="0.7" top="0.75" bottom="0.75" header="0.3" footer="0.3"/>
  <pageSetup scale="78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activeCell="G28" sqref="G28"/>
    </sheetView>
  </sheetViews>
  <sheetFormatPr defaultRowHeight="15" x14ac:dyDescent="0.25"/>
  <cols>
    <col min="1" max="1" width="6.85546875" customWidth="1"/>
    <col min="2" max="2" width="13.42578125" customWidth="1"/>
    <col min="3" max="3" width="39" customWidth="1"/>
    <col min="4" max="4" width="10" customWidth="1"/>
    <col min="5" max="5" width="10.7109375" customWidth="1"/>
    <col min="6" max="6" width="10.85546875" customWidth="1"/>
    <col min="7" max="7" width="14.5703125" customWidth="1"/>
  </cols>
  <sheetData>
    <row r="1" spans="1:8" x14ac:dyDescent="0.25">
      <c r="A1" s="1"/>
      <c r="B1" s="1"/>
      <c r="C1" s="3"/>
      <c r="D1" s="4"/>
      <c r="E1" s="1"/>
      <c r="F1" s="1"/>
      <c r="G1" s="12" t="s">
        <v>75</v>
      </c>
      <c r="H1" s="12"/>
    </row>
    <row r="2" spans="1:8" ht="31.5" customHeight="1" x14ac:dyDescent="0.25">
      <c r="A2" s="104" t="s">
        <v>35</v>
      </c>
      <c r="B2" s="104"/>
      <c r="C2" s="105"/>
      <c r="D2" s="105"/>
      <c r="E2" s="105"/>
      <c r="F2" s="105"/>
      <c r="G2" s="105"/>
      <c r="H2" s="1"/>
    </row>
    <row r="3" spans="1:8" x14ac:dyDescent="0.25">
      <c r="A3" s="115" t="s">
        <v>88</v>
      </c>
      <c r="B3" s="115"/>
      <c r="C3" s="115"/>
      <c r="D3" s="115"/>
      <c r="E3" s="115"/>
      <c r="F3" s="115"/>
      <c r="G3" s="115"/>
    </row>
    <row r="4" spans="1:8" x14ac:dyDescent="0.25">
      <c r="A4" s="116" t="s">
        <v>76</v>
      </c>
      <c r="B4" s="116"/>
      <c r="C4" s="116"/>
      <c r="D4" s="116"/>
      <c r="E4" s="116"/>
      <c r="F4" s="116"/>
      <c r="G4" s="116"/>
    </row>
    <row r="5" spans="1:8" x14ac:dyDescent="0.25">
      <c r="A5" s="117" t="s">
        <v>57</v>
      </c>
      <c r="B5" s="117"/>
      <c r="C5" s="117"/>
      <c r="D5" s="117"/>
      <c r="E5" s="117"/>
      <c r="F5" s="117"/>
      <c r="G5" s="117"/>
    </row>
    <row r="6" spans="1:8" x14ac:dyDescent="0.25">
      <c r="A6" s="58"/>
      <c r="B6" s="58"/>
      <c r="C6" s="58"/>
      <c r="D6" s="58"/>
      <c r="E6" s="58"/>
      <c r="F6" s="58"/>
      <c r="G6" s="58"/>
    </row>
    <row r="7" spans="1:8" x14ac:dyDescent="0.25">
      <c r="A7" s="118" t="s">
        <v>58</v>
      </c>
      <c r="B7" s="118"/>
      <c r="C7" s="118"/>
      <c r="D7" s="118"/>
      <c r="E7" s="118"/>
      <c r="F7" s="118"/>
      <c r="G7" s="118"/>
    </row>
    <row r="8" spans="1:8" x14ac:dyDescent="0.25">
      <c r="A8" s="59"/>
      <c r="B8" s="59"/>
      <c r="C8" s="60"/>
      <c r="D8" s="60"/>
      <c r="E8" s="60"/>
      <c r="F8" s="60"/>
      <c r="G8" s="59"/>
    </row>
    <row r="9" spans="1:8" ht="15" customHeight="1" x14ac:dyDescent="0.25">
      <c r="A9" s="113" t="s">
        <v>59</v>
      </c>
      <c r="B9" s="75" t="s">
        <v>79</v>
      </c>
      <c r="C9" s="113" t="s">
        <v>77</v>
      </c>
      <c r="D9" s="113" t="s">
        <v>4</v>
      </c>
      <c r="E9" s="113" t="s">
        <v>61</v>
      </c>
      <c r="F9" s="113" t="s">
        <v>78</v>
      </c>
      <c r="G9" s="113" t="s">
        <v>63</v>
      </c>
    </row>
    <row r="10" spans="1:8" ht="18.75" customHeight="1" x14ac:dyDescent="0.25">
      <c r="A10" s="114"/>
      <c r="B10" s="76" t="s">
        <v>80</v>
      </c>
      <c r="C10" s="114"/>
      <c r="D10" s="114"/>
      <c r="E10" s="114"/>
      <c r="F10" s="114"/>
      <c r="G10" s="114"/>
    </row>
    <row r="11" spans="1:8" ht="21.75" customHeight="1" x14ac:dyDescent="0.25">
      <c r="A11" s="61">
        <v>1</v>
      </c>
      <c r="B11" s="61"/>
      <c r="C11" s="62" t="s">
        <v>64</v>
      </c>
      <c r="D11" s="63" t="s">
        <v>9</v>
      </c>
      <c r="E11" s="64">
        <v>720</v>
      </c>
      <c r="F11" s="64"/>
      <c r="G11" s="64"/>
    </row>
    <row r="12" spans="1:8" ht="33.75" customHeight="1" x14ac:dyDescent="0.25">
      <c r="A12" s="61">
        <v>2</v>
      </c>
      <c r="B12" s="61"/>
      <c r="C12" s="65" t="s">
        <v>81</v>
      </c>
      <c r="D12" s="63" t="s">
        <v>66</v>
      </c>
      <c r="E12" s="66">
        <f>E11*4*0.024</f>
        <v>69.12</v>
      </c>
      <c r="F12" s="66"/>
      <c r="G12" s="64"/>
    </row>
    <row r="13" spans="1:8" ht="96.75" customHeight="1" x14ac:dyDescent="0.25">
      <c r="A13" s="61">
        <v>3</v>
      </c>
      <c r="B13" s="96"/>
      <c r="C13" s="67" t="s">
        <v>67</v>
      </c>
      <c r="D13" s="63" t="s">
        <v>9</v>
      </c>
      <c r="E13" s="66">
        <v>150</v>
      </c>
      <c r="F13" s="66"/>
      <c r="G13" s="64"/>
    </row>
    <row r="14" spans="1:8" x14ac:dyDescent="0.25">
      <c r="A14" s="61">
        <v>4</v>
      </c>
      <c r="B14" s="61"/>
      <c r="C14" s="68" t="s">
        <v>68</v>
      </c>
      <c r="D14" s="63" t="s">
        <v>66</v>
      </c>
      <c r="E14" s="66">
        <f>E13*6*24/1000</f>
        <v>21.6</v>
      </c>
      <c r="F14" s="66"/>
      <c r="G14" s="64"/>
    </row>
    <row r="15" spans="1:8" x14ac:dyDescent="0.25">
      <c r="A15" s="61">
        <v>5</v>
      </c>
      <c r="B15" s="61"/>
      <c r="C15" s="68" t="s">
        <v>69</v>
      </c>
      <c r="D15" s="63" t="s">
        <v>70</v>
      </c>
      <c r="E15" s="66">
        <v>11</v>
      </c>
      <c r="F15" s="66"/>
      <c r="G15" s="64"/>
    </row>
    <row r="16" spans="1:8" x14ac:dyDescent="0.25">
      <c r="A16" s="61">
        <v>6</v>
      </c>
      <c r="B16" s="61"/>
      <c r="C16" s="68" t="s">
        <v>71</v>
      </c>
      <c r="D16" s="63" t="s">
        <v>72</v>
      </c>
      <c r="E16" s="66">
        <v>1000</v>
      </c>
      <c r="F16" s="66"/>
      <c r="G16" s="64"/>
    </row>
    <row r="17" spans="1:11" x14ac:dyDescent="0.25">
      <c r="A17" s="69"/>
      <c r="B17" s="69"/>
      <c r="C17" s="70" t="s">
        <v>28</v>
      </c>
      <c r="D17" s="71"/>
      <c r="E17" s="72"/>
      <c r="F17" s="72"/>
      <c r="G17" s="72"/>
    </row>
    <row r="18" spans="1:11" x14ac:dyDescent="0.25">
      <c r="A18" s="69"/>
      <c r="B18" s="69"/>
      <c r="C18" s="73" t="s">
        <v>73</v>
      </c>
      <c r="D18" s="71"/>
      <c r="E18" s="72"/>
      <c r="F18" s="72"/>
      <c r="G18" s="72"/>
    </row>
    <row r="19" spans="1:11" x14ac:dyDescent="0.25">
      <c r="A19" s="69"/>
      <c r="B19" s="69"/>
      <c r="C19" s="73" t="s">
        <v>74</v>
      </c>
      <c r="D19" s="71"/>
      <c r="E19" s="74"/>
      <c r="F19" s="74"/>
      <c r="G19" s="72">
        <f>SUM(G17:G18)</f>
        <v>0</v>
      </c>
    </row>
    <row r="22" spans="1:11" x14ac:dyDescent="0.25">
      <c r="C22" s="12" t="s">
        <v>14</v>
      </c>
    </row>
    <row r="28" spans="1:11" x14ac:dyDescent="0.25">
      <c r="K28" t="s">
        <v>36</v>
      </c>
    </row>
  </sheetData>
  <mergeCells count="11">
    <mergeCell ref="A2:G2"/>
    <mergeCell ref="A3:G3"/>
    <mergeCell ref="A4:G4"/>
    <mergeCell ref="A5:G5"/>
    <mergeCell ref="A7:G7"/>
    <mergeCell ref="G9:G10"/>
    <mergeCell ref="A9:A10"/>
    <mergeCell ref="C9:C10"/>
    <mergeCell ref="D9:D10"/>
    <mergeCell ref="E9:E10"/>
    <mergeCell ref="F9:F10"/>
  </mergeCells>
  <pageMargins left="0.7" right="0.7" top="0.75" bottom="0.75" header="0.3" footer="0.3"/>
  <pageSetup scale="6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КСС- Подобект1</vt:lpstr>
      <vt:lpstr>КСС- Подобект 2</vt:lpstr>
      <vt:lpstr>КСС- Подобект 3</vt:lpstr>
      <vt:lpstr>КСС- Подобект 4</vt:lpstr>
      <vt:lpstr>КСС- Подобект 5</vt:lpstr>
      <vt:lpstr>КСС- Подобект 6</vt:lpstr>
      <vt:lpstr>КСС-Подобект 7</vt:lpstr>
      <vt:lpstr>КСС- Подобект 8</vt:lpstr>
      <vt:lpstr>КСС Подобект 9</vt:lpstr>
      <vt:lpstr>КСС-Подобект 10</vt:lpstr>
      <vt:lpstr>КСС-Подобект 11</vt:lpstr>
      <vt:lpstr>КСС-Подобект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2015-05-14T14:09:20Z</dcterms:modified>
</cp:coreProperties>
</file>